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CA36NRNNAS001\nn\06_阿南庁舎\共有\03_整備班\52経営体育成基盤整備事業（長生中央地区）\R４年度\03_工事\011_Ｒ４阿耕　経営体　長生中央　第１揚水機製作据付工事（担い手確保型）\00_当初\PPI\"/>
    </mc:Choice>
  </mc:AlternateContent>
  <bookViews>
    <workbookView xWindow="0" yWindow="0" windowWidth="15345" windowHeight="6735"/>
  </bookViews>
  <sheets>
    <sheet name="工事費内訳書" sheetId="2" r:id="rId1"/>
  </sheets>
  <definedNames>
    <definedName name="_xlnm.Print_Area" localSheetId="0">工事費内訳書!$A$1:$G$228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工事費内訳書!$G$228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工事費内訳書!$I$228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1" i="2" l="1"/>
  <c r="G219" i="2"/>
  <c r="G218" i="2"/>
  <c r="G217" i="2"/>
  <c r="G216" i="2" s="1"/>
  <c r="G214" i="2" s="1"/>
  <c r="G213" i="2" s="1"/>
  <c r="G206" i="2"/>
  <c r="G205" i="2" s="1"/>
  <c r="G203" i="2"/>
  <c r="G202" i="2"/>
  <c r="G200" i="2"/>
  <c r="G195" i="2" s="1"/>
  <c r="G198" i="2"/>
  <c r="G196" i="2"/>
  <c r="G193" i="2"/>
  <c r="G188" i="2" s="1"/>
  <c r="G191" i="2"/>
  <c r="G189" i="2"/>
  <c r="G186" i="2"/>
  <c r="G181" i="2" s="1"/>
  <c r="G180" i="2" s="1"/>
  <c r="G184" i="2"/>
  <c r="G182" i="2"/>
  <c r="G178" i="2"/>
  <c r="G177" i="2" s="1"/>
  <c r="G176" i="2" s="1"/>
  <c r="G172" i="2"/>
  <c r="G165" i="2" s="1"/>
  <c r="G164" i="2" s="1"/>
  <c r="G169" i="2"/>
  <c r="G166" i="2"/>
  <c r="G156" i="2"/>
  <c r="G154" i="2"/>
  <c r="G152" i="2"/>
  <c r="G149" i="2"/>
  <c r="G141" i="2" s="1"/>
  <c r="G147" i="2"/>
  <c r="G142" i="2"/>
  <c r="G137" i="2"/>
  <c r="G136" i="2" s="1"/>
  <c r="G132" i="2"/>
  <c r="G131" i="2"/>
  <c r="G130" i="2" s="1"/>
  <c r="G125" i="2"/>
  <c r="G121" i="2"/>
  <c r="G108" i="2"/>
  <c r="G96" i="2"/>
  <c r="G95" i="2"/>
  <c r="G93" i="2"/>
  <c r="G92" i="2"/>
  <c r="G90" i="2"/>
  <c r="G89" i="2"/>
  <c r="G85" i="2" s="1"/>
  <c r="G87" i="2"/>
  <c r="G86" i="2"/>
  <c r="G83" i="2"/>
  <c r="G77" i="2" s="1"/>
  <c r="G78" i="2"/>
  <c r="G74" i="2"/>
  <c r="G67" i="2"/>
  <c r="G56" i="2"/>
  <c r="G55" i="2" s="1"/>
  <c r="G54" i="2" s="1"/>
  <c r="G52" i="2"/>
  <c r="G51" i="2" s="1"/>
  <c r="G49" i="2"/>
  <c r="G48" i="2"/>
  <c r="G46" i="2"/>
  <c r="G45" i="2" s="1"/>
  <c r="G40" i="2"/>
  <c r="G39" i="2"/>
  <c r="G21" i="2"/>
  <c r="G20" i="2" s="1"/>
  <c r="G18" i="2"/>
  <c r="G17" i="2"/>
  <c r="G15" i="2"/>
  <c r="G14" i="2" s="1"/>
  <c r="G129" i="2" l="1"/>
  <c r="G128" i="2" s="1"/>
  <c r="G13" i="2"/>
  <c r="G12" i="2" s="1"/>
  <c r="G11" i="2" s="1"/>
  <c r="G10" i="2" s="1"/>
  <c r="G227" i="2" s="1"/>
  <c r="G228" i="2" s="1"/>
  <c r="G135" i="2"/>
</calcChain>
</file>

<file path=xl/sharedStrings.xml><?xml version="1.0" encoding="utf-8"?>
<sst xmlns="http://schemas.openxmlformats.org/spreadsheetml/2006/main" count="451" uniqueCount="218">
  <si>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</si>
  <si>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</si>
  <si>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</si>
  <si>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</si>
  <si>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</si>
  <si>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</si>
  <si>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</si>
  <si>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</si>
  <si>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</si>
  <si>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</si>
  <si>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</si>
  <si>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</si>
  <si>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</si>
  <si>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/>
  </si>
  <si>
    <t>Ｒ４阿耕　経営体　長生中央　第１揚水機製作据付工事（担い手確保型)</t>
  </si>
  <si>
    <t>工事原価
_x000D_</t>
  </si>
  <si>
    <t>式</t>
  </si>
  <si>
    <t>製作工事原価
_x000D_</t>
  </si>
  <si>
    <t>直接製作費
_x000D_</t>
  </si>
  <si>
    <t>用排水機製作工
_x000D_</t>
  </si>
  <si>
    <t>標準用排水機工
_x000D_</t>
  </si>
  <si>
    <t>標準用排水機工（機器単体費）
_x000D_</t>
  </si>
  <si>
    <t>着脱式水中ポンプ
_x000D_径150mm　11kW</t>
  </si>
  <si>
    <t>台</t>
  </si>
  <si>
    <t>フラップ弁工
_x000D_</t>
  </si>
  <si>
    <t>バタフライフロート弁
_x000D_φ250 7.5k</t>
  </si>
  <si>
    <t>主配管工
_x000D_</t>
  </si>
  <si>
    <t>ルーズ管
_x000D_φ150 L=515 SUS304</t>
  </si>
  <si>
    <t>本</t>
  </si>
  <si>
    <t>可とう管
_x000D_φ125　L=350 偏心100</t>
  </si>
  <si>
    <t>可とう管
_x000D_φ150　L=500 偏心100</t>
  </si>
  <si>
    <t>可とう管
_x000D_φ300　L=550 偏心100</t>
  </si>
  <si>
    <t>1F短管
_x000D_φ250　L=1000　SGP+内外面塗装</t>
  </si>
  <si>
    <t>1F短管
_x000D_φ300　L=1000　SGP+内外面塗装</t>
  </si>
  <si>
    <t>2F直管
_x000D_φ150　L=2100　SUS304</t>
  </si>
  <si>
    <t>2F短管
_x000D_φ150　L=666　SGP+内外面塗装</t>
  </si>
  <si>
    <t>2F短管
_x000D_φ250　L=1000　SUS304</t>
  </si>
  <si>
    <t>2F短管
_x000D_φ300　L=994　SGP+内外面塗装</t>
  </si>
  <si>
    <t>2F短管
_x000D_φ300　L=1225　SGP+内外面塗装</t>
  </si>
  <si>
    <t>2F曲管
_x000D_φ150　L=235×235　SGP+内外面塗装</t>
  </si>
  <si>
    <t>2F曲管
_x000D_φ250　L=260×260　SGP+内外面塗装</t>
  </si>
  <si>
    <t>2F曲管
_x000D_φ300　L=475×475　SGP+内外面塗装</t>
  </si>
  <si>
    <t>3F丁字管
_x000D_φ300×2934　φ125×309　SGP+内外面塗装</t>
  </si>
  <si>
    <t>4Fヘッダー管
_x000D_φ150×1270　φ150×300　SGP+内外面塗装</t>
  </si>
  <si>
    <t>ラッパ口
_x000D_φ250 L=185</t>
  </si>
  <si>
    <t>主弁工
_x000D_</t>
  </si>
  <si>
    <t>仕切弁　外ネジ式
_x000D_φ125</t>
  </si>
  <si>
    <t>個</t>
  </si>
  <si>
    <t>仕切弁　外ネジ式
_x000D_φ150</t>
  </si>
  <si>
    <t>仕切弁　外ネジ式
_x000D_φ300</t>
  </si>
  <si>
    <t>逆止弁
_x000D_φ150 10K</t>
  </si>
  <si>
    <t>基</t>
  </si>
  <si>
    <t>主ポンプ共用設備工
_x000D_</t>
  </si>
  <si>
    <t>圧力タンク
_x000D_5m3</t>
  </si>
  <si>
    <t>付属品・予備品工
_x000D_</t>
  </si>
  <si>
    <t>付属品工
_x000D_</t>
  </si>
  <si>
    <t>ポンプガイドパイプ
_x000D_φ50 SUS304 sch20</t>
  </si>
  <si>
    <t>仕切弁工
_x000D_</t>
  </si>
  <si>
    <t>仕切弁設置
_x000D_φ250</t>
  </si>
  <si>
    <t>仕切弁設置
_x000D_ソフトシール仕切弁φ250</t>
  </si>
  <si>
    <t>付帯設備工
_x000D_</t>
  </si>
  <si>
    <t>吊上装置工
_x000D_</t>
  </si>
  <si>
    <t>吊上装置工（製作費）
_x000D_</t>
  </si>
  <si>
    <t>一般構造用Ｉ形鋼
_x000D_SS400　250mm×125mm</t>
  </si>
  <si>
    <t>kg</t>
  </si>
  <si>
    <t>一般構造用Ｈ形鋼
_x000D_SS400　ｔ≦30mm　Ｈ＝125～200mm</t>
  </si>
  <si>
    <t>一般構造用圧延鋼板（厚板）
_x000D_SS400　厚さ12mm～25mm</t>
  </si>
  <si>
    <t>一般構造用圧延鋼板（厚板）
_x000D_SS400　厚さ8mm～11mm</t>
  </si>
  <si>
    <t>一般構造用溝形鋼
_x000D_SS400　125mm×65mm</t>
  </si>
  <si>
    <t>ブレース
_x000D_φ19、ターンバックル付</t>
  </si>
  <si>
    <t>一般構造用等辺山形鋼
_x000D_SS400　50mm×6mm</t>
  </si>
  <si>
    <t>ステンレス鋼板※
_x000D_SUS304　厚さ4mm～6mm</t>
  </si>
  <si>
    <t>補助材料費(製作)
_x000D_用排水ポンプ設備,</t>
  </si>
  <si>
    <t>鋼製付属設備製作工
_x000D_架台,,１基</t>
  </si>
  <si>
    <t>吊上装置工（機器単体費）
_x000D_</t>
  </si>
  <si>
    <t>チェーンブロック
_x000D_0.5ton</t>
  </si>
  <si>
    <t>ボルト・ナット
_x000D_SUS304　M16×55</t>
  </si>
  <si>
    <t>セット</t>
  </si>
  <si>
    <t>ボルト・ナット
_x000D_SUS304　M16×45</t>
  </si>
  <si>
    <t>ボルト・ナット
_x000D_SUS304　M10×40</t>
  </si>
  <si>
    <t>全ネジボルト・ナット
_x000D_SUS304　M16×220</t>
  </si>
  <si>
    <t>コンクリートアンカー
_x000D_M16</t>
  </si>
  <si>
    <t>吊上装置工（塗装費）
_x000D_</t>
  </si>
  <si>
    <t>ステンレス酸洗い費
_x000D_（材料・工数込み）</t>
  </si>
  <si>
    <t>㎡</t>
  </si>
  <si>
    <t>溶融亜鉛メッキ
_x000D_溶融亜鉛メッキ</t>
  </si>
  <si>
    <t>ポンプ支持金具
_x000D_</t>
  </si>
  <si>
    <t>ポンプ支持金具（製作費）
_x000D_</t>
  </si>
  <si>
    <t>ステンレス鋼等辺山形鋼
_x000D_SUS304　65mm×6mm</t>
  </si>
  <si>
    <t>鋼製付属設備製作工
_x000D_受台,,１基</t>
  </si>
  <si>
    <t>ポンプ支持金具（塗装費）
_x000D_</t>
  </si>
  <si>
    <t>電気設備工
_x000D_</t>
  </si>
  <si>
    <t>引込設備工
_x000D_</t>
  </si>
  <si>
    <t>引込開閉器盤
_x000D_屋外電柱取付形 SUS304 取付金具含</t>
  </si>
  <si>
    <t>制御盤工
_x000D_</t>
  </si>
  <si>
    <t>ポンプ制御盤
_x000D_屋内自立型</t>
  </si>
  <si>
    <t>面</t>
  </si>
  <si>
    <t>計装設備工
_x000D_</t>
  </si>
  <si>
    <t>計装設備工（用排水機）
_x000D_</t>
  </si>
  <si>
    <t>水位計
_x000D_電極式レベル水位計　付属ケーブル付き</t>
  </si>
  <si>
    <t>電気通信設備工
_x000D_</t>
  </si>
  <si>
    <t>配線工
_x000D_</t>
  </si>
  <si>
    <t>低圧電力ｹｰﾌﾞﾙ･電線配線工(屋外)※
_x000D_CVT 60sq,管内・ダクト内,その他,-,-,-mm2</t>
  </si>
  <si>
    <t>ｍ</t>
  </si>
  <si>
    <t>低圧電力ｹｰﾌﾞﾙ･電線配線工(屋外)※
_x000D_CVT 14sq,管内・ダクト内,その他,-,-,-mm2</t>
  </si>
  <si>
    <t>低圧電力ｹｰﾌﾞﾙ･電線配線工(屋外)※
_x000D_,管内・ダクト内,CVｹｰﾌﾞﾙ,600V,2心,5.5mm2</t>
  </si>
  <si>
    <t>制御ケーブル配線工(屋外)※
_x000D_,管内・ダクト内,CVVｹｰﾌﾞﾙ,4心,2mm2</t>
  </si>
  <si>
    <t>制御ケーブル配線工(屋外)※
_x000D_,管内・ダクト内,CVVｹｰﾌﾞﾙ,6心,2mm2</t>
  </si>
  <si>
    <t>制御ケーブル配線工(屋外)※
_x000D_,管内・ダクト内,CVVｹｰﾌﾞﾙ,15心,2mm2</t>
  </si>
  <si>
    <t>制御ケーブル配線工(屋外)※
_x000D_,管内・ダクト内,CVV-Sｹｰﾌﾞﾙ,3心,2mm2</t>
  </si>
  <si>
    <t>低圧電力ｹｰﾌﾞﾙ･電線配線工(屋外)※
_x000D_,管内・ダクト内,IV,600V,-,5.5mm2</t>
  </si>
  <si>
    <t>低圧電力ｹｰﾌﾞﾙ･電線配線工(屋外)※
_x000D_,管内・ダクト内,IV,600V,-,2mm2</t>
  </si>
  <si>
    <t>低圧電力ｹｰﾌﾞﾙ･電線配線工(屋内)※
_x000D_IE 1.6mm,管内・ダクト内,その他,-,-,-mm2</t>
  </si>
  <si>
    <t>低圧電力ｹｰﾌﾞﾙ･電線配線工(屋内)※
_x000D_IE 2.0mm,管内・ダクト内,その他,-,-,-mm2</t>
  </si>
  <si>
    <t>配管工
_x000D_</t>
  </si>
  <si>
    <t>電線管布設工※
_x000D_,厚鋼電線管,70,屋外(露出)</t>
  </si>
  <si>
    <t>電線管布設工※
_x000D_,厚鋼電線管,36,屋外(露出)</t>
  </si>
  <si>
    <t>電線管布設工※
_x000D_,厚鋼電線管,28,屋外(露出)</t>
  </si>
  <si>
    <t>電線管布設工※
_x000D_,波付硬質合成樹脂管,65,地中(構内)</t>
  </si>
  <si>
    <t>電線管布設工※
_x000D_,波付硬質合成樹脂管,50,地中(構内)</t>
  </si>
  <si>
    <t>電線管布設工※
_x000D_,波付硬質合成樹脂管,40,地中(構内)</t>
  </si>
  <si>
    <t>電線管布設工※
_x000D_,波付硬質合成樹脂管,30,地中(構内)</t>
  </si>
  <si>
    <t>電線管布設工※
_x000D_,金属可とう電線管,76,屋外(露出)</t>
  </si>
  <si>
    <t>電線管布設工※
_x000D_,金属可とう電線管,38,屋外(露出)</t>
  </si>
  <si>
    <t>電線管布設工※
_x000D_,金属可とう電線管,30,屋外(露出)</t>
  </si>
  <si>
    <t>埋設物標示テープ
_x000D_幅150mm 50m 2倍ﾎﾟﾘｴﾁﾚﾝｸﾛｽ,,</t>
  </si>
  <si>
    <t>巻</t>
  </si>
  <si>
    <t>電線管布設工※
_x000D_E19,その他,-,屋内(露出)</t>
  </si>
  <si>
    <t>配線機器等設置工
_x000D_</t>
  </si>
  <si>
    <t>ボックス類取付工
_x000D_500×500×300 完全防水型 SUS製,その他,その他</t>
  </si>
  <si>
    <t>ボックス類取付工
_x000D_300×300×200 完全防水型 SUS製,その他,その他</t>
  </si>
  <si>
    <t>ハンドホール設置工
_x000D_その他,900×900×600</t>
  </si>
  <si>
    <t>間接製作費
_x000D_</t>
  </si>
  <si>
    <t>間接労務費
_x000D_</t>
  </si>
  <si>
    <t>工場管理費
_x000D_</t>
  </si>
  <si>
    <t>据付工事原価
_x000D_</t>
  </si>
  <si>
    <t>直接工事費
_x000D_</t>
  </si>
  <si>
    <t>輸送費
_x000D_</t>
  </si>
  <si>
    <t>輸送費（用排水機）
_x000D_</t>
  </si>
  <si>
    <t>輸送費（用排水機）
_x000D_用排水ポンプ設備,,,水中ﾎﾟﾝﾌﾟ(φ400未満)</t>
  </si>
  <si>
    <t>輸送費（鋼製付属）
_x000D_鋼製付属設備,,,</t>
  </si>
  <si>
    <t>用排水機据付工
_x000D_</t>
  </si>
  <si>
    <t>用排水ポンプ据付工
_x000D_,水中ポンプ(固定･着脱),1.80超～3.00以下(2.00～3.50)m3/min</t>
  </si>
  <si>
    <t>据付材料費
_x000D_用排水ポンプ設備,</t>
  </si>
  <si>
    <t>補助材料費(据付)
_x000D_用排水ポンプ設備,</t>
  </si>
  <si>
    <t>用排水機電気設備据付工
_x000D_</t>
  </si>
  <si>
    <t>建柱及び支線設置工
_x000D_</t>
  </si>
  <si>
    <t>引込柱設置工(高低圧)
_x000D_低圧,動力引込用,10ｍ</t>
  </si>
  <si>
    <t>箇所</t>
  </si>
  <si>
    <t>コンクリート柱等設置工
_x000D_ｺﾝｸﾘｰﾄ柱,10m以下</t>
  </si>
  <si>
    <t>支線取付工
_x000D_低圧,巻付ｸﾞﾘｯﾌﾟ取付,ｽﾃｰﾌﾞﾛｯｸ(ﾛｯﾄﾞ付),2号 600×300</t>
  </si>
  <si>
    <t>柱上気中開閉器取付工
_x000D_,柱上気中開閉器(地絡継電器付)</t>
  </si>
  <si>
    <t>接地工
_x000D_</t>
  </si>
  <si>
    <t>接地設置工
_x000D_,Ｄ種接地,土工有</t>
  </si>
  <si>
    <t>極</t>
  </si>
  <si>
    <t>電灯分電盤設置工
_x000D_</t>
  </si>
  <si>
    <t>分電盤取付工
_x000D_分電盤,前面 0.4㎡以下</t>
  </si>
  <si>
    <t>分電盤
_x000D_,,分岐4回路</t>
  </si>
  <si>
    <t>蛍光灯設置
_x000D_</t>
  </si>
  <si>
    <t>蛍光灯設置
_x000D_直付型</t>
  </si>
  <si>
    <t>蛍光灯設置
_x000D_ウオールライトLED</t>
  </si>
  <si>
    <t>電気設備工
_x000D_スイッチ類</t>
  </si>
  <si>
    <t>埋込コンセント
_x000D_,,15A/125V,抜止,ダブル</t>
  </si>
  <si>
    <t>埋込コンセント
_x000D_,,15A/125V,抜止,E付</t>
  </si>
  <si>
    <t>埋込スイッチ
_x000D_,,15A,300V</t>
  </si>
  <si>
    <t>スイッチボックス
_x000D_,,E19,丸形,2方出</t>
  </si>
  <si>
    <t>スイッチボックス
_x000D_,,E19,1個用,1方出</t>
  </si>
  <si>
    <t>スイッチボックス
_x000D_,,E19,1個用,2方出</t>
  </si>
  <si>
    <t>スイッチボックス
_x000D_,,E19,2個用,1方出</t>
  </si>
  <si>
    <t>付帯設備据付工
_x000D_</t>
  </si>
  <si>
    <t>圧力タンク据付工
_x000D_</t>
  </si>
  <si>
    <t>鋼製付属設備据付工
_x000D_受台,圧力タンク,１基</t>
  </si>
  <si>
    <t>補助材料費(据付)
_x000D_用排水ポンプ設備,圧力タンク</t>
  </si>
  <si>
    <t>鋼製付属設備据付工
_x000D_</t>
  </si>
  <si>
    <t>鋼製付属設備据付工
_x000D_架台,吊上装置,１基</t>
  </si>
  <si>
    <t>補助材料費(据付)
_x000D_鋼製付属設備,吊上装置</t>
  </si>
  <si>
    <t>鋼製付属設備据付工（直接経費）－用排水機－
_x000D_</t>
  </si>
  <si>
    <t>電気溶接機[ﾃﾞｨｰｾﾞﾙｴﾝｼﾞﾝ駆動･直流ｱｰｸ式・排対2次]
_x000D_,最大溶接電流200A,交替制補正対象外</t>
  </si>
  <si>
    <t>日</t>
  </si>
  <si>
    <t>ﾄﾗｯｸｸﾚｰﾝ[油圧伸縮ｼﾞﾌﾞ型]
_x000D_ﾄﾗｯｸｸﾚｰﾝ(油圧伸縮ｼﾞﾌﾞ型),4.9ton吊り</t>
  </si>
  <si>
    <t>雑器具損料
_x000D_</t>
  </si>
  <si>
    <t>試運転調整工
_x000D_</t>
  </si>
  <si>
    <t>総合試運転調整労務
_x000D_,2.0超～3.5以下m3/min,２台</t>
  </si>
  <si>
    <t>複合工
_x000D_</t>
  </si>
  <si>
    <t>設備基礎工
_x000D_圧力タンク基礎</t>
  </si>
  <si>
    <t>コンクリート
_x000D_</t>
  </si>
  <si>
    <t>SP コンクリート
_x000D_無筋･鉄筋構造物,人力打設,18-8-40(高炉 B) W/C60%,-,一般養生,-,無し,-,</t>
  </si>
  <si>
    <t>m3</t>
  </si>
  <si>
    <t>型枠
_x000D_</t>
  </si>
  <si>
    <t>SP 型枠
_x000D_一般型枠,鉄筋･無筋構造物</t>
  </si>
  <si>
    <t>基礎砕石
_x000D_</t>
  </si>
  <si>
    <t>SP 基礎砕石
_x000D_7.5cmを超え12.5cm以下,計上する,なし,再生クラッシャラン RC-40 40～0mm</t>
  </si>
  <si>
    <t>設備基礎工
_x000D_配管（φ300,φ150）</t>
  </si>
  <si>
    <t>設備基礎工
_x000D_配管（φ125）</t>
  </si>
  <si>
    <t>地盤改良工
_x000D_</t>
  </si>
  <si>
    <t>SP 安定処理
_x000D_ﾊﾞｯｸﾎｳ,構造物基礎,1m以下,8ton,165000円,-,なし</t>
  </si>
  <si>
    <t>土工（電気設備）
_x000D_</t>
  </si>
  <si>
    <t>SP 掘削
_x000D_土砂,上記以外(小規模),-,-,-,標準,-,-,-</t>
  </si>
  <si>
    <t>人力土工(盛土・埋戻)
_x000D_粘性土・礫質土,埋戻,はね付け+まき出し,振動ｺﾝﾊﾟｸﾀ(Ⅰ)</t>
  </si>
  <si>
    <t>人力土工(盛土・埋戻)
_x000D_砂・砂質土,埋戻,はね付け+まき出し,振動ｺﾝﾊﾟｸﾀ(Ⅰ)</t>
  </si>
  <si>
    <t>再生砂
_x000D_</t>
  </si>
  <si>
    <t>SP 土砂等運搬
_x000D_標準,ﾊﾞｯｸﾎｳ山積0.8m3(平積0.6m3),土砂(岩塊･玉石混り土含む),無し,49.5km以下</t>
  </si>
  <si>
    <t>残土運搬
_x000D_標準,ﾊﾞｯｸﾎｳ山積0.8m3(平積0.6m3),土砂(岩塊･玉石混り土含む),無し,0.3km以下</t>
  </si>
  <si>
    <t>間接工事費
_x000D_</t>
  </si>
  <si>
    <t>共通仮設費
_x000D_</t>
  </si>
  <si>
    <t>共通仮設費（率計上分）
_x000D_</t>
  </si>
  <si>
    <t>技術管理費
_x000D_</t>
  </si>
  <si>
    <t>六価クロム溶出試験
_x000D_</t>
  </si>
  <si>
    <t>検体</t>
  </si>
  <si>
    <t>環境庁告示４６号溶出試験
_x000D_六価クロム溶出試験（諸経費含）,,</t>
  </si>
  <si>
    <t>土質試験
_x000D_一軸圧縮試験</t>
  </si>
  <si>
    <t>試料</t>
  </si>
  <si>
    <t>室内土質試験　土の一軸圧縮試験
_x000D_２供試体／試料,,</t>
  </si>
  <si>
    <t>現場管理費
_x000D_</t>
  </si>
  <si>
    <t>据付間接費
_x000D_</t>
  </si>
  <si>
    <t>設計技術費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</si>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</sst>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230"/>
  <sheetViews>
    <sheetView showGridLines="0" tabSelected="1" zoomScaleNormal="100" zoomScaleSheetLayoutView="100" workbookViewId="0">
      <selection activeCell="L6" sqref="L6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14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15</v>
      </c>
      <c r="B10" s="27"/>
      <c r="C10" s="27"/>
      <c r="D10" s="28"/>
      <c r="E10" s="12" t="s">
        <v>16</v>
      </c>
      <c r="F10" s="13">
        <v>1</v>
      </c>
      <c r="G10" s="14">
        <f>+G11+G128+G225</f>
        <v>0</v>
      </c>
      <c r="H10" s="2"/>
      <c r="I10" s="15">
        <v>1</v>
      </c>
      <c r="J10" s="15"/>
    </row>
    <row r="11" spans="1:10" ht="42" customHeight="1">
      <c r="A11" s="26" t="s">
        <v>17</v>
      </c>
      <c r="B11" s="27"/>
      <c r="C11" s="27"/>
      <c r="D11" s="28"/>
      <c r="E11" s="12" t="s">
        <v>16</v>
      </c>
      <c r="F11" s="13">
        <v>1</v>
      </c>
      <c r="G11" s="14">
        <f>+G12+G125</f>
        <v>0</v>
      </c>
      <c r="H11" s="2"/>
      <c r="I11" s="15">
        <v>2</v>
      </c>
      <c r="J11" s="15"/>
    </row>
    <row r="12" spans="1:10" ht="42" customHeight="1">
      <c r="A12" s="26" t="s">
        <v>18</v>
      </c>
      <c r="B12" s="27"/>
      <c r="C12" s="27"/>
      <c r="D12" s="28"/>
      <c r="E12" s="12" t="s">
        <v>16</v>
      </c>
      <c r="F12" s="13">
        <v>1</v>
      </c>
      <c r="G12" s="14">
        <f>+G13+G54+G85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19</v>
      </c>
      <c r="C13" s="27"/>
      <c r="D13" s="28"/>
      <c r="E13" s="12" t="s">
        <v>16</v>
      </c>
      <c r="F13" s="13">
        <v>1</v>
      </c>
      <c r="G13" s="14">
        <f>+G14+G17+G20+G39+G45+G48+G51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20</v>
      </c>
      <c r="D14" s="28"/>
      <c r="E14" s="12" t="s">
        <v>16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21</v>
      </c>
      <c r="E15" s="12" t="s">
        <v>16</v>
      </c>
      <c r="F15" s="13">
        <v>1</v>
      </c>
      <c r="G15" s="14">
        <f>+G16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22</v>
      </c>
      <c r="E16" s="12" t="s">
        <v>23</v>
      </c>
      <c r="F16" s="13">
        <v>2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32" t="s">
        <v>24</v>
      </c>
      <c r="D17" s="28"/>
      <c r="E17" s="12" t="s">
        <v>16</v>
      </c>
      <c r="F17" s="13">
        <v>1</v>
      </c>
      <c r="G17" s="14">
        <f>+G18</f>
        <v>0</v>
      </c>
      <c r="H17" s="2"/>
      <c r="I17" s="15">
        <v>8</v>
      </c>
      <c r="J17" s="15">
        <v>3</v>
      </c>
    </row>
    <row r="18" spans="1:10" ht="42" customHeight="1">
      <c r="A18" s="10"/>
      <c r="B18" s="11"/>
      <c r="C18" s="11"/>
      <c r="D18" s="19" t="s">
        <v>24</v>
      </c>
      <c r="E18" s="12" t="s">
        <v>16</v>
      </c>
      <c r="F18" s="13">
        <v>1</v>
      </c>
      <c r="G18" s="14">
        <f>+G19</f>
        <v>0</v>
      </c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25</v>
      </c>
      <c r="E19" s="12" t="s">
        <v>16</v>
      </c>
      <c r="F19" s="13">
        <v>1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32" t="s">
        <v>26</v>
      </c>
      <c r="D20" s="28"/>
      <c r="E20" s="12" t="s">
        <v>16</v>
      </c>
      <c r="F20" s="13">
        <v>1</v>
      </c>
      <c r="G20" s="14">
        <f>+G21</f>
        <v>0</v>
      </c>
      <c r="H20" s="2"/>
      <c r="I20" s="15">
        <v>11</v>
      </c>
      <c r="J20" s="15">
        <v>3</v>
      </c>
    </row>
    <row r="21" spans="1:10" ht="42" customHeight="1">
      <c r="A21" s="10"/>
      <c r="B21" s="11"/>
      <c r="C21" s="11"/>
      <c r="D21" s="19" t="s">
        <v>26</v>
      </c>
      <c r="E21" s="12" t="s">
        <v>16</v>
      </c>
      <c r="F21" s="13">
        <v>1</v>
      </c>
      <c r="G21" s="14">
        <f>+G22+G23+G24+G25+G26+G27+G28+G29+G30+G31+G32+G33+G34+G35+G36+G37+G38</f>
        <v>0</v>
      </c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27</v>
      </c>
      <c r="E22" s="12" t="s">
        <v>28</v>
      </c>
      <c r="F22" s="13">
        <v>2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29</v>
      </c>
      <c r="E23" s="12" t="s">
        <v>28</v>
      </c>
      <c r="F23" s="13">
        <v>1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30</v>
      </c>
      <c r="E24" s="12" t="s">
        <v>28</v>
      </c>
      <c r="F24" s="13">
        <v>2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31</v>
      </c>
      <c r="E25" s="12" t="s">
        <v>28</v>
      </c>
      <c r="F25" s="13">
        <v>1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32</v>
      </c>
      <c r="E26" s="12" t="s">
        <v>28</v>
      </c>
      <c r="F26" s="13">
        <v>1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33</v>
      </c>
      <c r="E27" s="12" t="s">
        <v>28</v>
      </c>
      <c r="F27" s="13">
        <v>1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34</v>
      </c>
      <c r="E28" s="12" t="s">
        <v>28</v>
      </c>
      <c r="F28" s="13">
        <v>2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35</v>
      </c>
      <c r="E29" s="12" t="s">
        <v>28</v>
      </c>
      <c r="F29" s="13">
        <v>2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36</v>
      </c>
      <c r="E30" s="12" t="s">
        <v>28</v>
      </c>
      <c r="F30" s="13">
        <v>1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37</v>
      </c>
      <c r="E31" s="12" t="s">
        <v>28</v>
      </c>
      <c r="F31" s="13">
        <v>1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38</v>
      </c>
      <c r="E32" s="12" t="s">
        <v>28</v>
      </c>
      <c r="F32" s="13">
        <v>1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39</v>
      </c>
      <c r="E33" s="12" t="s">
        <v>28</v>
      </c>
      <c r="F33" s="13">
        <v>2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40</v>
      </c>
      <c r="E34" s="12" t="s">
        <v>28</v>
      </c>
      <c r="F34" s="13">
        <v>1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41</v>
      </c>
      <c r="E35" s="12" t="s">
        <v>28</v>
      </c>
      <c r="F35" s="13">
        <v>2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42</v>
      </c>
      <c r="E36" s="12" t="s">
        <v>28</v>
      </c>
      <c r="F36" s="13">
        <v>1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43</v>
      </c>
      <c r="E37" s="12" t="s">
        <v>28</v>
      </c>
      <c r="F37" s="13">
        <v>1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44</v>
      </c>
      <c r="E38" s="12" t="s">
        <v>28</v>
      </c>
      <c r="F38" s="13">
        <v>1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32" t="s">
        <v>45</v>
      </c>
      <c r="D39" s="28"/>
      <c r="E39" s="12" t="s">
        <v>16</v>
      </c>
      <c r="F39" s="13">
        <v>1</v>
      </c>
      <c r="G39" s="14">
        <f>+G40</f>
        <v>0</v>
      </c>
      <c r="H39" s="2"/>
      <c r="I39" s="15">
        <v>30</v>
      </c>
      <c r="J39" s="15">
        <v>3</v>
      </c>
    </row>
    <row r="40" spans="1:10" ht="42" customHeight="1">
      <c r="A40" s="10"/>
      <c r="B40" s="11"/>
      <c r="C40" s="11"/>
      <c r="D40" s="19" t="s">
        <v>45</v>
      </c>
      <c r="E40" s="12" t="s">
        <v>16</v>
      </c>
      <c r="F40" s="13">
        <v>1</v>
      </c>
      <c r="G40" s="14">
        <f>+G41+G42+G43+G44</f>
        <v>0</v>
      </c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46</v>
      </c>
      <c r="E41" s="12" t="s">
        <v>47</v>
      </c>
      <c r="F41" s="13">
        <v>1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48</v>
      </c>
      <c r="E42" s="12" t="s">
        <v>47</v>
      </c>
      <c r="F42" s="13">
        <v>2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49</v>
      </c>
      <c r="E43" s="12" t="s">
        <v>47</v>
      </c>
      <c r="F43" s="13">
        <v>1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50</v>
      </c>
      <c r="E44" s="12" t="s">
        <v>51</v>
      </c>
      <c r="F44" s="13">
        <v>2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32" t="s">
        <v>52</v>
      </c>
      <c r="D45" s="28"/>
      <c r="E45" s="12" t="s">
        <v>16</v>
      </c>
      <c r="F45" s="13">
        <v>1</v>
      </c>
      <c r="G45" s="14">
        <f>+G46</f>
        <v>0</v>
      </c>
      <c r="H45" s="2"/>
      <c r="I45" s="15">
        <v>36</v>
      </c>
      <c r="J45" s="15">
        <v>3</v>
      </c>
    </row>
    <row r="46" spans="1:10" ht="42" customHeight="1">
      <c r="A46" s="10"/>
      <c r="B46" s="11"/>
      <c r="C46" s="11"/>
      <c r="D46" s="19" t="s">
        <v>52</v>
      </c>
      <c r="E46" s="12" t="s">
        <v>16</v>
      </c>
      <c r="F46" s="13">
        <v>1</v>
      </c>
      <c r="G46" s="14">
        <f>+G47</f>
        <v>0</v>
      </c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53</v>
      </c>
      <c r="E47" s="12" t="s">
        <v>51</v>
      </c>
      <c r="F47" s="13">
        <v>1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32" t="s">
        <v>54</v>
      </c>
      <c r="D48" s="28"/>
      <c r="E48" s="12" t="s">
        <v>16</v>
      </c>
      <c r="F48" s="13">
        <v>1</v>
      </c>
      <c r="G48" s="14">
        <f>+G49</f>
        <v>0</v>
      </c>
      <c r="H48" s="2"/>
      <c r="I48" s="15">
        <v>39</v>
      </c>
      <c r="J48" s="15">
        <v>3</v>
      </c>
    </row>
    <row r="49" spans="1:10" ht="42" customHeight="1">
      <c r="A49" s="10"/>
      <c r="B49" s="11"/>
      <c r="C49" s="11"/>
      <c r="D49" s="19" t="s">
        <v>55</v>
      </c>
      <c r="E49" s="12" t="s">
        <v>16</v>
      </c>
      <c r="F49" s="13">
        <v>1</v>
      </c>
      <c r="G49" s="14">
        <f>+G50</f>
        <v>0</v>
      </c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56</v>
      </c>
      <c r="E50" s="12" t="s">
        <v>28</v>
      </c>
      <c r="F50" s="13">
        <v>2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32" t="s">
        <v>57</v>
      </c>
      <c r="D51" s="28"/>
      <c r="E51" s="12" t="s">
        <v>16</v>
      </c>
      <c r="F51" s="13">
        <v>1</v>
      </c>
      <c r="G51" s="14">
        <f>+G52</f>
        <v>0</v>
      </c>
      <c r="H51" s="2"/>
      <c r="I51" s="15">
        <v>42</v>
      </c>
      <c r="J51" s="15">
        <v>3</v>
      </c>
    </row>
    <row r="52" spans="1:10" ht="42" customHeight="1">
      <c r="A52" s="10"/>
      <c r="B52" s="11"/>
      <c r="C52" s="11"/>
      <c r="D52" s="19" t="s">
        <v>58</v>
      </c>
      <c r="E52" s="12" t="s">
        <v>16</v>
      </c>
      <c r="F52" s="13">
        <v>1</v>
      </c>
      <c r="G52" s="14">
        <f>+G53</f>
        <v>0</v>
      </c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59</v>
      </c>
      <c r="E53" s="12" t="s">
        <v>51</v>
      </c>
      <c r="F53" s="13">
        <v>1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32" t="s">
        <v>60</v>
      </c>
      <c r="C54" s="27"/>
      <c r="D54" s="28"/>
      <c r="E54" s="12" t="s">
        <v>16</v>
      </c>
      <c r="F54" s="13">
        <v>1</v>
      </c>
      <c r="G54" s="14">
        <f>+G55+G77</f>
        <v>0</v>
      </c>
      <c r="H54" s="2"/>
      <c r="I54" s="15">
        <v>45</v>
      </c>
      <c r="J54" s="15">
        <v>2</v>
      </c>
    </row>
    <row r="55" spans="1:10" ht="42" customHeight="1">
      <c r="A55" s="10"/>
      <c r="B55" s="11"/>
      <c r="C55" s="32" t="s">
        <v>61</v>
      </c>
      <c r="D55" s="28"/>
      <c r="E55" s="12" t="s">
        <v>16</v>
      </c>
      <c r="F55" s="13">
        <v>1</v>
      </c>
      <c r="G55" s="14">
        <f>+G56+G67+G74</f>
        <v>0</v>
      </c>
      <c r="H55" s="2"/>
      <c r="I55" s="15">
        <v>46</v>
      </c>
      <c r="J55" s="15">
        <v>3</v>
      </c>
    </row>
    <row r="56" spans="1:10" ht="42" customHeight="1">
      <c r="A56" s="10"/>
      <c r="B56" s="11"/>
      <c r="C56" s="11"/>
      <c r="D56" s="19" t="s">
        <v>62</v>
      </c>
      <c r="E56" s="12" t="s">
        <v>16</v>
      </c>
      <c r="F56" s="13">
        <v>1</v>
      </c>
      <c r="G56" s="14">
        <f>+G57+G58+G59+G60+G61+G62+G63+G64+G65+G66</f>
        <v>0</v>
      </c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63</v>
      </c>
      <c r="E57" s="12" t="s">
        <v>64</v>
      </c>
      <c r="F57" s="13">
        <v>178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65</v>
      </c>
      <c r="E58" s="12" t="s">
        <v>64</v>
      </c>
      <c r="F58" s="13">
        <v>600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66</v>
      </c>
      <c r="E59" s="12" t="s">
        <v>64</v>
      </c>
      <c r="F59" s="13">
        <v>35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67</v>
      </c>
      <c r="E60" s="12" t="s">
        <v>64</v>
      </c>
      <c r="F60" s="13">
        <v>183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68</v>
      </c>
      <c r="E61" s="12" t="s">
        <v>64</v>
      </c>
      <c r="F61" s="13">
        <v>57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69</v>
      </c>
      <c r="E62" s="12" t="s">
        <v>64</v>
      </c>
      <c r="F62" s="13">
        <v>37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70</v>
      </c>
      <c r="E63" s="12" t="s">
        <v>64</v>
      </c>
      <c r="F63" s="13">
        <v>2</v>
      </c>
      <c r="G63" s="20"/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19" t="s">
        <v>71</v>
      </c>
      <c r="E64" s="12" t="s">
        <v>64</v>
      </c>
      <c r="F64" s="13">
        <v>45</v>
      </c>
      <c r="G64" s="20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72</v>
      </c>
      <c r="E65" s="12" t="s">
        <v>16</v>
      </c>
      <c r="F65" s="13">
        <v>1</v>
      </c>
      <c r="G65" s="20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73</v>
      </c>
      <c r="E66" s="12" t="s">
        <v>51</v>
      </c>
      <c r="F66" s="13">
        <v>1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74</v>
      </c>
      <c r="E67" s="12" t="s">
        <v>16</v>
      </c>
      <c r="F67" s="13">
        <v>1</v>
      </c>
      <c r="G67" s="14">
        <f>+G68+G69+G70+G71+G72+G73</f>
        <v>0</v>
      </c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75</v>
      </c>
      <c r="E68" s="12" t="s">
        <v>23</v>
      </c>
      <c r="F68" s="13">
        <v>1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76</v>
      </c>
      <c r="E69" s="12" t="s">
        <v>77</v>
      </c>
      <c r="F69" s="13">
        <v>8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78</v>
      </c>
      <c r="E70" s="12" t="s">
        <v>77</v>
      </c>
      <c r="F70" s="13">
        <v>64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19" t="s">
        <v>79</v>
      </c>
      <c r="E71" s="12" t="s">
        <v>77</v>
      </c>
      <c r="F71" s="13">
        <v>6</v>
      </c>
      <c r="G71" s="20"/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19" t="s">
        <v>80</v>
      </c>
      <c r="E72" s="12" t="s">
        <v>77</v>
      </c>
      <c r="F72" s="13">
        <v>16</v>
      </c>
      <c r="G72" s="20"/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81</v>
      </c>
      <c r="E73" s="12" t="s">
        <v>28</v>
      </c>
      <c r="F73" s="13">
        <v>16</v>
      </c>
      <c r="G73" s="20"/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82</v>
      </c>
      <c r="E74" s="12" t="s">
        <v>16</v>
      </c>
      <c r="F74" s="13">
        <v>1</v>
      </c>
      <c r="G74" s="14">
        <f>+G75+G76</f>
        <v>0</v>
      </c>
      <c r="H74" s="2"/>
      <c r="I74" s="15">
        <v>65</v>
      </c>
      <c r="J74" s="15">
        <v>4</v>
      </c>
    </row>
    <row r="75" spans="1:10" ht="42" customHeight="1">
      <c r="A75" s="10"/>
      <c r="B75" s="11"/>
      <c r="C75" s="11"/>
      <c r="D75" s="19" t="s">
        <v>83</v>
      </c>
      <c r="E75" s="12" t="s">
        <v>84</v>
      </c>
      <c r="F75" s="13">
        <v>2.9</v>
      </c>
      <c r="G75" s="20"/>
      <c r="H75" s="2"/>
      <c r="I75" s="15">
        <v>66</v>
      </c>
      <c r="J75" s="15">
        <v>4</v>
      </c>
    </row>
    <row r="76" spans="1:10" ht="42" customHeight="1">
      <c r="A76" s="10"/>
      <c r="B76" s="11"/>
      <c r="C76" s="11"/>
      <c r="D76" s="19" t="s">
        <v>85</v>
      </c>
      <c r="E76" s="12" t="s">
        <v>64</v>
      </c>
      <c r="F76" s="13">
        <v>1052</v>
      </c>
      <c r="G76" s="20"/>
      <c r="H76" s="2"/>
      <c r="I76" s="15">
        <v>67</v>
      </c>
      <c r="J76" s="15">
        <v>4</v>
      </c>
    </row>
    <row r="77" spans="1:10" ht="42" customHeight="1">
      <c r="A77" s="10"/>
      <c r="B77" s="11"/>
      <c r="C77" s="32" t="s">
        <v>86</v>
      </c>
      <c r="D77" s="28"/>
      <c r="E77" s="12" t="s">
        <v>16</v>
      </c>
      <c r="F77" s="13">
        <v>1</v>
      </c>
      <c r="G77" s="14">
        <f>+G78+G83</f>
        <v>0</v>
      </c>
      <c r="H77" s="2"/>
      <c r="I77" s="15">
        <v>68</v>
      </c>
      <c r="J77" s="15">
        <v>3</v>
      </c>
    </row>
    <row r="78" spans="1:10" ht="42" customHeight="1">
      <c r="A78" s="10"/>
      <c r="B78" s="11"/>
      <c r="C78" s="11"/>
      <c r="D78" s="19" t="s">
        <v>87</v>
      </c>
      <c r="E78" s="12" t="s">
        <v>16</v>
      </c>
      <c r="F78" s="13">
        <v>1</v>
      </c>
      <c r="G78" s="14">
        <f>+G79+G80+G81+G82</f>
        <v>0</v>
      </c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19" t="s">
        <v>88</v>
      </c>
      <c r="E79" s="12" t="s">
        <v>64</v>
      </c>
      <c r="F79" s="13">
        <v>36</v>
      </c>
      <c r="G79" s="20"/>
      <c r="H79" s="2"/>
      <c r="I79" s="15">
        <v>70</v>
      </c>
      <c r="J79" s="15">
        <v>4</v>
      </c>
    </row>
    <row r="80" spans="1:10" ht="42" customHeight="1">
      <c r="A80" s="10"/>
      <c r="B80" s="11"/>
      <c r="C80" s="11"/>
      <c r="D80" s="19" t="s">
        <v>71</v>
      </c>
      <c r="E80" s="12" t="s">
        <v>64</v>
      </c>
      <c r="F80" s="13">
        <v>8.1999999999999993</v>
      </c>
      <c r="G80" s="20"/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19" t="s">
        <v>72</v>
      </c>
      <c r="E81" s="12" t="s">
        <v>16</v>
      </c>
      <c r="F81" s="13">
        <v>1</v>
      </c>
      <c r="G81" s="20"/>
      <c r="H81" s="2"/>
      <c r="I81" s="15">
        <v>72</v>
      </c>
      <c r="J81" s="15">
        <v>4</v>
      </c>
    </row>
    <row r="82" spans="1:10" ht="42" customHeight="1">
      <c r="A82" s="10"/>
      <c r="B82" s="11"/>
      <c r="C82" s="11"/>
      <c r="D82" s="19" t="s">
        <v>89</v>
      </c>
      <c r="E82" s="12" t="s">
        <v>51</v>
      </c>
      <c r="F82" s="13">
        <v>1</v>
      </c>
      <c r="G82" s="20"/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19" t="s">
        <v>90</v>
      </c>
      <c r="E83" s="12" t="s">
        <v>16</v>
      </c>
      <c r="F83" s="13">
        <v>1</v>
      </c>
      <c r="G83" s="14">
        <f>+G84</f>
        <v>0</v>
      </c>
      <c r="H83" s="2"/>
      <c r="I83" s="15">
        <v>74</v>
      </c>
      <c r="J83" s="15">
        <v>4</v>
      </c>
    </row>
    <row r="84" spans="1:10" ht="42" customHeight="1">
      <c r="A84" s="10"/>
      <c r="B84" s="11"/>
      <c r="C84" s="11"/>
      <c r="D84" s="19" t="s">
        <v>83</v>
      </c>
      <c r="E84" s="12" t="s">
        <v>84</v>
      </c>
      <c r="F84" s="13">
        <v>1.9</v>
      </c>
      <c r="G84" s="20"/>
      <c r="H84" s="2"/>
      <c r="I84" s="15">
        <v>75</v>
      </c>
      <c r="J84" s="15">
        <v>4</v>
      </c>
    </row>
    <row r="85" spans="1:10" ht="42" customHeight="1">
      <c r="A85" s="10"/>
      <c r="B85" s="32" t="s">
        <v>91</v>
      </c>
      <c r="C85" s="27"/>
      <c r="D85" s="28"/>
      <c r="E85" s="12" t="s">
        <v>16</v>
      </c>
      <c r="F85" s="13">
        <v>1</v>
      </c>
      <c r="G85" s="14">
        <f>+G86+G89+G92+G95</f>
        <v>0</v>
      </c>
      <c r="H85" s="2"/>
      <c r="I85" s="15">
        <v>76</v>
      </c>
      <c r="J85" s="15">
        <v>2</v>
      </c>
    </row>
    <row r="86" spans="1:10" ht="42" customHeight="1">
      <c r="A86" s="10"/>
      <c r="B86" s="11"/>
      <c r="C86" s="32" t="s">
        <v>92</v>
      </c>
      <c r="D86" s="28"/>
      <c r="E86" s="12" t="s">
        <v>16</v>
      </c>
      <c r="F86" s="13">
        <v>1</v>
      </c>
      <c r="G86" s="14">
        <f>+G87</f>
        <v>0</v>
      </c>
      <c r="H86" s="2"/>
      <c r="I86" s="15">
        <v>77</v>
      </c>
      <c r="J86" s="15">
        <v>3</v>
      </c>
    </row>
    <row r="87" spans="1:10" ht="42" customHeight="1">
      <c r="A87" s="10"/>
      <c r="B87" s="11"/>
      <c r="C87" s="11"/>
      <c r="D87" s="19" t="s">
        <v>92</v>
      </c>
      <c r="E87" s="12" t="s">
        <v>16</v>
      </c>
      <c r="F87" s="13">
        <v>1</v>
      </c>
      <c r="G87" s="14">
        <f>+G88</f>
        <v>0</v>
      </c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19" t="s">
        <v>93</v>
      </c>
      <c r="E88" s="12" t="s">
        <v>16</v>
      </c>
      <c r="F88" s="13">
        <v>1</v>
      </c>
      <c r="G88" s="20"/>
      <c r="H88" s="2"/>
      <c r="I88" s="15">
        <v>79</v>
      </c>
      <c r="J88" s="15">
        <v>4</v>
      </c>
    </row>
    <row r="89" spans="1:10" ht="42" customHeight="1">
      <c r="A89" s="10"/>
      <c r="B89" s="11"/>
      <c r="C89" s="32" t="s">
        <v>94</v>
      </c>
      <c r="D89" s="28"/>
      <c r="E89" s="12" t="s">
        <v>16</v>
      </c>
      <c r="F89" s="13">
        <v>1</v>
      </c>
      <c r="G89" s="14">
        <f>+G90</f>
        <v>0</v>
      </c>
      <c r="H89" s="2"/>
      <c r="I89" s="15">
        <v>80</v>
      </c>
      <c r="J89" s="15">
        <v>3</v>
      </c>
    </row>
    <row r="90" spans="1:10" ht="42" customHeight="1">
      <c r="A90" s="10"/>
      <c r="B90" s="11"/>
      <c r="C90" s="11"/>
      <c r="D90" s="19" t="s">
        <v>94</v>
      </c>
      <c r="E90" s="12" t="s">
        <v>16</v>
      </c>
      <c r="F90" s="13">
        <v>1</v>
      </c>
      <c r="G90" s="14">
        <f>+G91</f>
        <v>0</v>
      </c>
      <c r="H90" s="2"/>
      <c r="I90" s="15">
        <v>81</v>
      </c>
      <c r="J90" s="15">
        <v>4</v>
      </c>
    </row>
    <row r="91" spans="1:10" ht="42" customHeight="1">
      <c r="A91" s="10"/>
      <c r="B91" s="11"/>
      <c r="C91" s="11"/>
      <c r="D91" s="19" t="s">
        <v>95</v>
      </c>
      <c r="E91" s="12" t="s">
        <v>96</v>
      </c>
      <c r="F91" s="13">
        <v>1</v>
      </c>
      <c r="G91" s="20"/>
      <c r="H91" s="2"/>
      <c r="I91" s="15">
        <v>82</v>
      </c>
      <c r="J91" s="15">
        <v>4</v>
      </c>
    </row>
    <row r="92" spans="1:10" ht="42" customHeight="1">
      <c r="A92" s="10"/>
      <c r="B92" s="11"/>
      <c r="C92" s="32" t="s">
        <v>97</v>
      </c>
      <c r="D92" s="28"/>
      <c r="E92" s="12" t="s">
        <v>16</v>
      </c>
      <c r="F92" s="13">
        <v>1</v>
      </c>
      <c r="G92" s="14">
        <f>+G93</f>
        <v>0</v>
      </c>
      <c r="H92" s="2"/>
      <c r="I92" s="15">
        <v>83</v>
      </c>
      <c r="J92" s="15">
        <v>3</v>
      </c>
    </row>
    <row r="93" spans="1:10" ht="42" customHeight="1">
      <c r="A93" s="10"/>
      <c r="B93" s="11"/>
      <c r="C93" s="11"/>
      <c r="D93" s="19" t="s">
        <v>98</v>
      </c>
      <c r="E93" s="12" t="s">
        <v>16</v>
      </c>
      <c r="F93" s="13">
        <v>1</v>
      </c>
      <c r="G93" s="14">
        <f>+G94</f>
        <v>0</v>
      </c>
      <c r="H93" s="2"/>
      <c r="I93" s="15">
        <v>84</v>
      </c>
      <c r="J93" s="15">
        <v>4</v>
      </c>
    </row>
    <row r="94" spans="1:10" ht="42" customHeight="1">
      <c r="A94" s="10"/>
      <c r="B94" s="11"/>
      <c r="C94" s="11"/>
      <c r="D94" s="19" t="s">
        <v>99</v>
      </c>
      <c r="E94" s="12" t="s">
        <v>23</v>
      </c>
      <c r="F94" s="13">
        <v>1</v>
      </c>
      <c r="G94" s="20"/>
      <c r="H94" s="2"/>
      <c r="I94" s="15">
        <v>85</v>
      </c>
      <c r="J94" s="15">
        <v>4</v>
      </c>
    </row>
    <row r="95" spans="1:10" ht="42" customHeight="1">
      <c r="A95" s="10"/>
      <c r="B95" s="11"/>
      <c r="C95" s="32" t="s">
        <v>100</v>
      </c>
      <c r="D95" s="28"/>
      <c r="E95" s="12" t="s">
        <v>16</v>
      </c>
      <c r="F95" s="13">
        <v>1</v>
      </c>
      <c r="G95" s="14">
        <f>+G96+G108+G121</f>
        <v>0</v>
      </c>
      <c r="H95" s="2"/>
      <c r="I95" s="15">
        <v>86</v>
      </c>
      <c r="J95" s="15">
        <v>3</v>
      </c>
    </row>
    <row r="96" spans="1:10" ht="42" customHeight="1">
      <c r="A96" s="10"/>
      <c r="B96" s="11"/>
      <c r="C96" s="11"/>
      <c r="D96" s="19" t="s">
        <v>101</v>
      </c>
      <c r="E96" s="12" t="s">
        <v>16</v>
      </c>
      <c r="F96" s="13">
        <v>1</v>
      </c>
      <c r="G96" s="14">
        <f>+G97+G98+G99+G100+G101+G102+G103+G104+G105+G106+G107</f>
        <v>0</v>
      </c>
      <c r="H96" s="2"/>
      <c r="I96" s="15">
        <v>87</v>
      </c>
      <c r="J96" s="15">
        <v>4</v>
      </c>
    </row>
    <row r="97" spans="1:10" ht="42" customHeight="1">
      <c r="A97" s="10"/>
      <c r="B97" s="11"/>
      <c r="C97" s="11"/>
      <c r="D97" s="19" t="s">
        <v>102</v>
      </c>
      <c r="E97" s="12" t="s">
        <v>103</v>
      </c>
      <c r="F97" s="13">
        <v>47</v>
      </c>
      <c r="G97" s="20"/>
      <c r="H97" s="2"/>
      <c r="I97" s="15">
        <v>88</v>
      </c>
      <c r="J97" s="15">
        <v>4</v>
      </c>
    </row>
    <row r="98" spans="1:10" ht="42" customHeight="1">
      <c r="A98" s="10"/>
      <c r="B98" s="11"/>
      <c r="C98" s="11"/>
      <c r="D98" s="19" t="s">
        <v>104</v>
      </c>
      <c r="E98" s="12" t="s">
        <v>103</v>
      </c>
      <c r="F98" s="13">
        <v>78</v>
      </c>
      <c r="G98" s="20"/>
      <c r="H98" s="2"/>
      <c r="I98" s="15">
        <v>89</v>
      </c>
      <c r="J98" s="15">
        <v>4</v>
      </c>
    </row>
    <row r="99" spans="1:10" ht="42" customHeight="1">
      <c r="A99" s="10"/>
      <c r="B99" s="11"/>
      <c r="C99" s="11"/>
      <c r="D99" s="19" t="s">
        <v>105</v>
      </c>
      <c r="E99" s="12" t="s">
        <v>103</v>
      </c>
      <c r="F99" s="13">
        <v>91</v>
      </c>
      <c r="G99" s="20"/>
      <c r="H99" s="2"/>
      <c r="I99" s="15">
        <v>90</v>
      </c>
      <c r="J99" s="15">
        <v>4</v>
      </c>
    </row>
    <row r="100" spans="1:10" ht="42" customHeight="1">
      <c r="A100" s="10"/>
      <c r="B100" s="11"/>
      <c r="C100" s="11"/>
      <c r="D100" s="19" t="s">
        <v>106</v>
      </c>
      <c r="E100" s="12" t="s">
        <v>103</v>
      </c>
      <c r="F100" s="13">
        <v>39</v>
      </c>
      <c r="G100" s="20"/>
      <c r="H100" s="2"/>
      <c r="I100" s="15">
        <v>91</v>
      </c>
      <c r="J100" s="15">
        <v>4</v>
      </c>
    </row>
    <row r="101" spans="1:10" ht="42" customHeight="1">
      <c r="A101" s="10"/>
      <c r="B101" s="11"/>
      <c r="C101" s="11"/>
      <c r="D101" s="19" t="s">
        <v>107</v>
      </c>
      <c r="E101" s="12" t="s">
        <v>103</v>
      </c>
      <c r="F101" s="13">
        <v>19</v>
      </c>
      <c r="G101" s="20"/>
      <c r="H101" s="2"/>
      <c r="I101" s="15">
        <v>92</v>
      </c>
      <c r="J101" s="15">
        <v>4</v>
      </c>
    </row>
    <row r="102" spans="1:10" ht="42" customHeight="1">
      <c r="A102" s="10"/>
      <c r="B102" s="11"/>
      <c r="C102" s="11"/>
      <c r="D102" s="19" t="s">
        <v>108</v>
      </c>
      <c r="E102" s="12" t="s">
        <v>103</v>
      </c>
      <c r="F102" s="13">
        <v>23</v>
      </c>
      <c r="G102" s="20"/>
      <c r="H102" s="2"/>
      <c r="I102" s="15">
        <v>93</v>
      </c>
      <c r="J102" s="15">
        <v>4</v>
      </c>
    </row>
    <row r="103" spans="1:10" ht="42" customHeight="1">
      <c r="A103" s="10"/>
      <c r="B103" s="11"/>
      <c r="C103" s="11"/>
      <c r="D103" s="19" t="s">
        <v>109</v>
      </c>
      <c r="E103" s="12" t="s">
        <v>103</v>
      </c>
      <c r="F103" s="13">
        <v>23</v>
      </c>
      <c r="G103" s="20"/>
      <c r="H103" s="2"/>
      <c r="I103" s="15">
        <v>94</v>
      </c>
      <c r="J103" s="15">
        <v>4</v>
      </c>
    </row>
    <row r="104" spans="1:10" ht="42" customHeight="1">
      <c r="A104" s="10"/>
      <c r="B104" s="11"/>
      <c r="C104" s="11"/>
      <c r="D104" s="19" t="s">
        <v>110</v>
      </c>
      <c r="E104" s="12" t="s">
        <v>103</v>
      </c>
      <c r="F104" s="13">
        <v>89</v>
      </c>
      <c r="G104" s="20"/>
      <c r="H104" s="2"/>
      <c r="I104" s="15">
        <v>95</v>
      </c>
      <c r="J104" s="15">
        <v>4</v>
      </c>
    </row>
    <row r="105" spans="1:10" ht="42" customHeight="1">
      <c r="A105" s="10"/>
      <c r="B105" s="11"/>
      <c r="C105" s="11"/>
      <c r="D105" s="19" t="s">
        <v>111</v>
      </c>
      <c r="E105" s="12" t="s">
        <v>103</v>
      </c>
      <c r="F105" s="13">
        <v>23</v>
      </c>
      <c r="G105" s="20"/>
      <c r="H105" s="2"/>
      <c r="I105" s="15">
        <v>96</v>
      </c>
      <c r="J105" s="15">
        <v>4</v>
      </c>
    </row>
    <row r="106" spans="1:10" ht="42" customHeight="1">
      <c r="A106" s="10"/>
      <c r="B106" s="11"/>
      <c r="C106" s="11"/>
      <c r="D106" s="19" t="s">
        <v>112</v>
      </c>
      <c r="E106" s="12" t="s">
        <v>103</v>
      </c>
      <c r="F106" s="13">
        <v>44</v>
      </c>
      <c r="G106" s="20"/>
      <c r="H106" s="2"/>
      <c r="I106" s="15">
        <v>97</v>
      </c>
      <c r="J106" s="15">
        <v>4</v>
      </c>
    </row>
    <row r="107" spans="1:10" ht="42" customHeight="1">
      <c r="A107" s="10"/>
      <c r="B107" s="11"/>
      <c r="C107" s="11"/>
      <c r="D107" s="19" t="s">
        <v>113</v>
      </c>
      <c r="E107" s="12" t="s">
        <v>103</v>
      </c>
      <c r="F107" s="13">
        <v>22</v>
      </c>
      <c r="G107" s="20"/>
      <c r="H107" s="2"/>
      <c r="I107" s="15">
        <v>98</v>
      </c>
      <c r="J107" s="15">
        <v>4</v>
      </c>
    </row>
    <row r="108" spans="1:10" ht="42" customHeight="1">
      <c r="A108" s="10"/>
      <c r="B108" s="11"/>
      <c r="C108" s="11"/>
      <c r="D108" s="19" t="s">
        <v>114</v>
      </c>
      <c r="E108" s="12" t="s">
        <v>16</v>
      </c>
      <c r="F108" s="13">
        <v>1</v>
      </c>
      <c r="G108" s="14">
        <f>+G109+G110+G111+G112+G113+G114+G115+G116+G117+G118+G119+G120</f>
        <v>0</v>
      </c>
      <c r="H108" s="2"/>
      <c r="I108" s="15">
        <v>99</v>
      </c>
      <c r="J108" s="15">
        <v>4</v>
      </c>
    </row>
    <row r="109" spans="1:10" ht="42" customHeight="1">
      <c r="A109" s="10"/>
      <c r="B109" s="11"/>
      <c r="C109" s="11"/>
      <c r="D109" s="19" t="s">
        <v>115</v>
      </c>
      <c r="E109" s="12" t="s">
        <v>103</v>
      </c>
      <c r="F109" s="13">
        <v>7</v>
      </c>
      <c r="G109" s="20"/>
      <c r="H109" s="2"/>
      <c r="I109" s="15">
        <v>100</v>
      </c>
      <c r="J109" s="15">
        <v>4</v>
      </c>
    </row>
    <row r="110" spans="1:10" ht="42" customHeight="1">
      <c r="A110" s="10"/>
      <c r="B110" s="11"/>
      <c r="C110" s="11"/>
      <c r="D110" s="19" t="s">
        <v>116</v>
      </c>
      <c r="E110" s="12" t="s">
        <v>103</v>
      </c>
      <c r="F110" s="13">
        <v>3</v>
      </c>
      <c r="G110" s="20"/>
      <c r="H110" s="2"/>
      <c r="I110" s="15">
        <v>101</v>
      </c>
      <c r="J110" s="15">
        <v>4</v>
      </c>
    </row>
    <row r="111" spans="1:10" ht="42" customHeight="1">
      <c r="A111" s="10"/>
      <c r="B111" s="11"/>
      <c r="C111" s="11"/>
      <c r="D111" s="19" t="s">
        <v>117</v>
      </c>
      <c r="E111" s="12" t="s">
        <v>103</v>
      </c>
      <c r="F111" s="13">
        <v>11</v>
      </c>
      <c r="G111" s="20"/>
      <c r="H111" s="2"/>
      <c r="I111" s="15">
        <v>102</v>
      </c>
      <c r="J111" s="15">
        <v>4</v>
      </c>
    </row>
    <row r="112" spans="1:10" ht="42" customHeight="1">
      <c r="A112" s="10"/>
      <c r="B112" s="11"/>
      <c r="C112" s="11"/>
      <c r="D112" s="19" t="s">
        <v>118</v>
      </c>
      <c r="E112" s="12" t="s">
        <v>103</v>
      </c>
      <c r="F112" s="13">
        <v>66</v>
      </c>
      <c r="G112" s="20"/>
      <c r="H112" s="2"/>
      <c r="I112" s="15">
        <v>103</v>
      </c>
      <c r="J112" s="15">
        <v>4</v>
      </c>
    </row>
    <row r="113" spans="1:10" ht="42" customHeight="1">
      <c r="A113" s="10"/>
      <c r="B113" s="11"/>
      <c r="C113" s="11"/>
      <c r="D113" s="19" t="s">
        <v>119</v>
      </c>
      <c r="E113" s="12" t="s">
        <v>103</v>
      </c>
      <c r="F113" s="13">
        <v>8.5</v>
      </c>
      <c r="G113" s="20"/>
      <c r="H113" s="2"/>
      <c r="I113" s="15">
        <v>104</v>
      </c>
      <c r="J113" s="15">
        <v>4</v>
      </c>
    </row>
    <row r="114" spans="1:10" ht="42" customHeight="1">
      <c r="A114" s="10"/>
      <c r="B114" s="11"/>
      <c r="C114" s="11"/>
      <c r="D114" s="19" t="s">
        <v>120</v>
      </c>
      <c r="E114" s="12" t="s">
        <v>103</v>
      </c>
      <c r="F114" s="13">
        <v>66</v>
      </c>
      <c r="G114" s="20"/>
      <c r="H114" s="2"/>
      <c r="I114" s="15">
        <v>105</v>
      </c>
      <c r="J114" s="15">
        <v>4</v>
      </c>
    </row>
    <row r="115" spans="1:10" ht="42" customHeight="1">
      <c r="A115" s="10"/>
      <c r="B115" s="11"/>
      <c r="C115" s="11"/>
      <c r="D115" s="19" t="s">
        <v>121</v>
      </c>
      <c r="E115" s="12" t="s">
        <v>103</v>
      </c>
      <c r="F115" s="13">
        <v>37</v>
      </c>
      <c r="G115" s="20"/>
      <c r="H115" s="2"/>
      <c r="I115" s="15">
        <v>106</v>
      </c>
      <c r="J115" s="15">
        <v>4</v>
      </c>
    </row>
    <row r="116" spans="1:10" ht="42" customHeight="1">
      <c r="A116" s="10"/>
      <c r="B116" s="11"/>
      <c r="C116" s="11"/>
      <c r="D116" s="19" t="s">
        <v>122</v>
      </c>
      <c r="E116" s="12" t="s">
        <v>103</v>
      </c>
      <c r="F116" s="13">
        <v>1</v>
      </c>
      <c r="G116" s="20"/>
      <c r="H116" s="2"/>
      <c r="I116" s="15">
        <v>107</v>
      </c>
      <c r="J116" s="15">
        <v>4</v>
      </c>
    </row>
    <row r="117" spans="1:10" ht="42" customHeight="1">
      <c r="A117" s="10"/>
      <c r="B117" s="11"/>
      <c r="C117" s="11"/>
      <c r="D117" s="19" t="s">
        <v>123</v>
      </c>
      <c r="E117" s="12" t="s">
        <v>103</v>
      </c>
      <c r="F117" s="13">
        <v>1</v>
      </c>
      <c r="G117" s="20"/>
      <c r="H117" s="2"/>
      <c r="I117" s="15">
        <v>108</v>
      </c>
      <c r="J117" s="15">
        <v>4</v>
      </c>
    </row>
    <row r="118" spans="1:10" ht="42" customHeight="1">
      <c r="A118" s="10"/>
      <c r="B118" s="11"/>
      <c r="C118" s="11"/>
      <c r="D118" s="19" t="s">
        <v>124</v>
      </c>
      <c r="E118" s="12" t="s">
        <v>103</v>
      </c>
      <c r="F118" s="13">
        <v>1</v>
      </c>
      <c r="G118" s="20"/>
      <c r="H118" s="2"/>
      <c r="I118" s="15">
        <v>109</v>
      </c>
      <c r="J118" s="15">
        <v>4</v>
      </c>
    </row>
    <row r="119" spans="1:10" ht="42" customHeight="1">
      <c r="A119" s="10"/>
      <c r="B119" s="11"/>
      <c r="C119" s="11"/>
      <c r="D119" s="19" t="s">
        <v>125</v>
      </c>
      <c r="E119" s="12" t="s">
        <v>126</v>
      </c>
      <c r="F119" s="13">
        <v>1</v>
      </c>
      <c r="G119" s="20"/>
      <c r="H119" s="2"/>
      <c r="I119" s="15">
        <v>110</v>
      </c>
      <c r="J119" s="15">
        <v>4</v>
      </c>
    </row>
    <row r="120" spans="1:10" ht="42" customHeight="1">
      <c r="A120" s="10"/>
      <c r="B120" s="11"/>
      <c r="C120" s="11"/>
      <c r="D120" s="19" t="s">
        <v>127</v>
      </c>
      <c r="E120" s="12" t="s">
        <v>103</v>
      </c>
      <c r="F120" s="13">
        <v>12.7</v>
      </c>
      <c r="G120" s="20"/>
      <c r="H120" s="2"/>
      <c r="I120" s="15">
        <v>111</v>
      </c>
      <c r="J120" s="15">
        <v>4</v>
      </c>
    </row>
    <row r="121" spans="1:10" ht="42" customHeight="1">
      <c r="A121" s="10"/>
      <c r="B121" s="11"/>
      <c r="C121" s="11"/>
      <c r="D121" s="19" t="s">
        <v>128</v>
      </c>
      <c r="E121" s="12" t="s">
        <v>16</v>
      </c>
      <c r="F121" s="13">
        <v>1</v>
      </c>
      <c r="G121" s="14">
        <f>+G122+G123+G124</f>
        <v>0</v>
      </c>
      <c r="H121" s="2"/>
      <c r="I121" s="15">
        <v>112</v>
      </c>
      <c r="J121" s="15">
        <v>4</v>
      </c>
    </row>
    <row r="122" spans="1:10" ht="42" customHeight="1">
      <c r="A122" s="10"/>
      <c r="B122" s="11"/>
      <c r="C122" s="11"/>
      <c r="D122" s="19" t="s">
        <v>129</v>
      </c>
      <c r="E122" s="12" t="s">
        <v>47</v>
      </c>
      <c r="F122" s="13">
        <v>1</v>
      </c>
      <c r="G122" s="20"/>
      <c r="H122" s="2"/>
      <c r="I122" s="15">
        <v>113</v>
      </c>
      <c r="J122" s="15">
        <v>4</v>
      </c>
    </row>
    <row r="123" spans="1:10" ht="42" customHeight="1">
      <c r="A123" s="10"/>
      <c r="B123" s="11"/>
      <c r="C123" s="11"/>
      <c r="D123" s="19" t="s">
        <v>130</v>
      </c>
      <c r="E123" s="12" t="s">
        <v>47</v>
      </c>
      <c r="F123" s="13">
        <v>1</v>
      </c>
      <c r="G123" s="20"/>
      <c r="H123" s="2"/>
      <c r="I123" s="15">
        <v>114</v>
      </c>
      <c r="J123" s="15">
        <v>4</v>
      </c>
    </row>
    <row r="124" spans="1:10" ht="42" customHeight="1">
      <c r="A124" s="10"/>
      <c r="B124" s="11"/>
      <c r="C124" s="11"/>
      <c r="D124" s="19" t="s">
        <v>131</v>
      </c>
      <c r="E124" s="12" t="s">
        <v>51</v>
      </c>
      <c r="F124" s="13">
        <v>1</v>
      </c>
      <c r="G124" s="20"/>
      <c r="H124" s="2"/>
      <c r="I124" s="15">
        <v>115</v>
      </c>
      <c r="J124" s="15">
        <v>4</v>
      </c>
    </row>
    <row r="125" spans="1:10" ht="42" customHeight="1">
      <c r="A125" s="26" t="s">
        <v>132</v>
      </c>
      <c r="B125" s="27"/>
      <c r="C125" s="27"/>
      <c r="D125" s="28"/>
      <c r="E125" s="12" t="s">
        <v>16</v>
      </c>
      <c r="F125" s="13">
        <v>1</v>
      </c>
      <c r="G125" s="14">
        <f>+G126+G127</f>
        <v>0</v>
      </c>
      <c r="H125" s="2"/>
      <c r="I125" s="15">
        <v>116</v>
      </c>
      <c r="J125" s="15"/>
    </row>
    <row r="126" spans="1:10" ht="42" customHeight="1">
      <c r="A126" s="26" t="s">
        <v>133</v>
      </c>
      <c r="B126" s="27"/>
      <c r="C126" s="27"/>
      <c r="D126" s="28"/>
      <c r="E126" s="12" t="s">
        <v>16</v>
      </c>
      <c r="F126" s="13">
        <v>1</v>
      </c>
      <c r="G126" s="20"/>
      <c r="H126" s="2"/>
      <c r="I126" s="15">
        <v>117</v>
      </c>
      <c r="J126" s="15"/>
    </row>
    <row r="127" spans="1:10" ht="42" customHeight="1">
      <c r="A127" s="26" t="s">
        <v>134</v>
      </c>
      <c r="B127" s="27"/>
      <c r="C127" s="27"/>
      <c r="D127" s="28"/>
      <c r="E127" s="12" t="s">
        <v>16</v>
      </c>
      <c r="F127" s="13">
        <v>1</v>
      </c>
      <c r="G127" s="20"/>
      <c r="H127" s="2"/>
      <c r="I127" s="15">
        <v>118</v>
      </c>
      <c r="J127" s="15"/>
    </row>
    <row r="128" spans="1:10" ht="42" customHeight="1">
      <c r="A128" s="26" t="s">
        <v>135</v>
      </c>
      <c r="B128" s="27"/>
      <c r="C128" s="27"/>
      <c r="D128" s="28"/>
      <c r="E128" s="12" t="s">
        <v>16</v>
      </c>
      <c r="F128" s="13">
        <v>1</v>
      </c>
      <c r="G128" s="14">
        <f>+G129+G213</f>
        <v>0</v>
      </c>
      <c r="H128" s="2"/>
      <c r="I128" s="15">
        <v>119</v>
      </c>
      <c r="J128" s="15"/>
    </row>
    <row r="129" spans="1:10" ht="42" customHeight="1">
      <c r="A129" s="26" t="s">
        <v>136</v>
      </c>
      <c r="B129" s="27"/>
      <c r="C129" s="27"/>
      <c r="D129" s="28"/>
      <c r="E129" s="12" t="s">
        <v>16</v>
      </c>
      <c r="F129" s="13">
        <v>1</v>
      </c>
      <c r="G129" s="14">
        <f>+G130+G135+G164+G176+G180</f>
        <v>0</v>
      </c>
      <c r="H129" s="2"/>
      <c r="I129" s="15">
        <v>120</v>
      </c>
      <c r="J129" s="15">
        <v>20</v>
      </c>
    </row>
    <row r="130" spans="1:10" ht="42" customHeight="1">
      <c r="A130" s="10"/>
      <c r="B130" s="32" t="s">
        <v>137</v>
      </c>
      <c r="C130" s="27"/>
      <c r="D130" s="28"/>
      <c r="E130" s="12" t="s">
        <v>16</v>
      </c>
      <c r="F130" s="13">
        <v>1</v>
      </c>
      <c r="G130" s="14">
        <f>+G131</f>
        <v>0</v>
      </c>
      <c r="H130" s="2"/>
      <c r="I130" s="15">
        <v>121</v>
      </c>
      <c r="J130" s="15">
        <v>2</v>
      </c>
    </row>
    <row r="131" spans="1:10" ht="42" customHeight="1">
      <c r="A131" s="10"/>
      <c r="B131" s="11"/>
      <c r="C131" s="32" t="s">
        <v>137</v>
      </c>
      <c r="D131" s="28"/>
      <c r="E131" s="12" t="s">
        <v>16</v>
      </c>
      <c r="F131" s="13">
        <v>1</v>
      </c>
      <c r="G131" s="14">
        <f>+G132</f>
        <v>0</v>
      </c>
      <c r="H131" s="2"/>
      <c r="I131" s="15">
        <v>122</v>
      </c>
      <c r="J131" s="15">
        <v>3</v>
      </c>
    </row>
    <row r="132" spans="1:10" ht="42" customHeight="1">
      <c r="A132" s="10"/>
      <c r="B132" s="11"/>
      <c r="C132" s="11"/>
      <c r="D132" s="19" t="s">
        <v>138</v>
      </c>
      <c r="E132" s="12" t="s">
        <v>16</v>
      </c>
      <c r="F132" s="13">
        <v>1</v>
      </c>
      <c r="G132" s="14">
        <f>+G133+G134</f>
        <v>0</v>
      </c>
      <c r="H132" s="2"/>
      <c r="I132" s="15">
        <v>123</v>
      </c>
      <c r="J132" s="15">
        <v>4</v>
      </c>
    </row>
    <row r="133" spans="1:10" ht="42" customHeight="1">
      <c r="A133" s="10"/>
      <c r="B133" s="11"/>
      <c r="C133" s="11"/>
      <c r="D133" s="19" t="s">
        <v>139</v>
      </c>
      <c r="E133" s="12" t="s">
        <v>16</v>
      </c>
      <c r="F133" s="13">
        <v>1</v>
      </c>
      <c r="G133" s="20"/>
      <c r="H133" s="2"/>
      <c r="I133" s="15">
        <v>124</v>
      </c>
      <c r="J133" s="15">
        <v>4</v>
      </c>
    </row>
    <row r="134" spans="1:10" ht="42" customHeight="1">
      <c r="A134" s="10"/>
      <c r="B134" s="11"/>
      <c r="C134" s="11"/>
      <c r="D134" s="19" t="s">
        <v>140</v>
      </c>
      <c r="E134" s="12" t="s">
        <v>16</v>
      </c>
      <c r="F134" s="13">
        <v>1</v>
      </c>
      <c r="G134" s="20"/>
      <c r="H134" s="2"/>
      <c r="I134" s="15">
        <v>125</v>
      </c>
      <c r="J134" s="15">
        <v>4</v>
      </c>
    </row>
    <row r="135" spans="1:10" ht="42" customHeight="1">
      <c r="A135" s="10"/>
      <c r="B135" s="32" t="s">
        <v>141</v>
      </c>
      <c r="C135" s="27"/>
      <c r="D135" s="28"/>
      <c r="E135" s="12" t="s">
        <v>16</v>
      </c>
      <c r="F135" s="13">
        <v>1</v>
      </c>
      <c r="G135" s="14">
        <f>+G136+G141</f>
        <v>0</v>
      </c>
      <c r="H135" s="2"/>
      <c r="I135" s="15">
        <v>126</v>
      </c>
      <c r="J135" s="15">
        <v>2</v>
      </c>
    </row>
    <row r="136" spans="1:10" ht="42" customHeight="1">
      <c r="A136" s="10"/>
      <c r="B136" s="11"/>
      <c r="C136" s="32" t="s">
        <v>141</v>
      </c>
      <c r="D136" s="28"/>
      <c r="E136" s="12" t="s">
        <v>16</v>
      </c>
      <c r="F136" s="13">
        <v>1</v>
      </c>
      <c r="G136" s="14">
        <f>+G137</f>
        <v>0</v>
      </c>
      <c r="H136" s="2"/>
      <c r="I136" s="15">
        <v>127</v>
      </c>
      <c r="J136" s="15">
        <v>3</v>
      </c>
    </row>
    <row r="137" spans="1:10" ht="42" customHeight="1">
      <c r="A137" s="10"/>
      <c r="B137" s="11"/>
      <c r="C137" s="11"/>
      <c r="D137" s="19" t="s">
        <v>141</v>
      </c>
      <c r="E137" s="12" t="s">
        <v>16</v>
      </c>
      <c r="F137" s="13">
        <v>1</v>
      </c>
      <c r="G137" s="14">
        <f>+G138+G139+G140</f>
        <v>0</v>
      </c>
      <c r="H137" s="2"/>
      <c r="I137" s="15">
        <v>128</v>
      </c>
      <c r="J137" s="15">
        <v>4</v>
      </c>
    </row>
    <row r="138" spans="1:10" ht="42" customHeight="1">
      <c r="A138" s="10"/>
      <c r="B138" s="11"/>
      <c r="C138" s="11"/>
      <c r="D138" s="19" t="s">
        <v>142</v>
      </c>
      <c r="E138" s="12" t="s">
        <v>23</v>
      </c>
      <c r="F138" s="13">
        <v>2</v>
      </c>
      <c r="G138" s="20"/>
      <c r="H138" s="2"/>
      <c r="I138" s="15">
        <v>129</v>
      </c>
      <c r="J138" s="15">
        <v>4</v>
      </c>
    </row>
    <row r="139" spans="1:10" ht="42" customHeight="1">
      <c r="A139" s="10"/>
      <c r="B139" s="11"/>
      <c r="C139" s="11"/>
      <c r="D139" s="19" t="s">
        <v>143</v>
      </c>
      <c r="E139" s="12" t="s">
        <v>16</v>
      </c>
      <c r="F139" s="13">
        <v>1</v>
      </c>
      <c r="G139" s="20"/>
      <c r="H139" s="2"/>
      <c r="I139" s="15">
        <v>130</v>
      </c>
      <c r="J139" s="15">
        <v>4</v>
      </c>
    </row>
    <row r="140" spans="1:10" ht="42" customHeight="1">
      <c r="A140" s="10"/>
      <c r="B140" s="11"/>
      <c r="C140" s="11"/>
      <c r="D140" s="19" t="s">
        <v>144</v>
      </c>
      <c r="E140" s="12" t="s">
        <v>16</v>
      </c>
      <c r="F140" s="13">
        <v>1</v>
      </c>
      <c r="G140" s="20"/>
      <c r="H140" s="2"/>
      <c r="I140" s="15">
        <v>131</v>
      </c>
      <c r="J140" s="15">
        <v>4</v>
      </c>
    </row>
    <row r="141" spans="1:10" ht="42" customHeight="1">
      <c r="A141" s="10"/>
      <c r="B141" s="11"/>
      <c r="C141" s="32" t="s">
        <v>145</v>
      </c>
      <c r="D141" s="28"/>
      <c r="E141" s="12" t="s">
        <v>16</v>
      </c>
      <c r="F141" s="13">
        <v>1</v>
      </c>
      <c r="G141" s="14">
        <f>+G142+G147+G149+G152+G154+G156</f>
        <v>0</v>
      </c>
      <c r="H141" s="2"/>
      <c r="I141" s="15">
        <v>132</v>
      </c>
      <c r="J141" s="15">
        <v>3</v>
      </c>
    </row>
    <row r="142" spans="1:10" ht="42" customHeight="1">
      <c r="A142" s="10"/>
      <c r="B142" s="11"/>
      <c r="C142" s="11"/>
      <c r="D142" s="19" t="s">
        <v>146</v>
      </c>
      <c r="E142" s="12" t="s">
        <v>16</v>
      </c>
      <c r="F142" s="13">
        <v>1</v>
      </c>
      <c r="G142" s="14">
        <f>+G143+G144+G145+G146</f>
        <v>0</v>
      </c>
      <c r="H142" s="2"/>
      <c r="I142" s="15">
        <v>133</v>
      </c>
      <c r="J142" s="15">
        <v>4</v>
      </c>
    </row>
    <row r="143" spans="1:10" ht="42" customHeight="1">
      <c r="A143" s="10"/>
      <c r="B143" s="11"/>
      <c r="C143" s="11"/>
      <c r="D143" s="19" t="s">
        <v>147</v>
      </c>
      <c r="E143" s="12" t="s">
        <v>148</v>
      </c>
      <c r="F143" s="13">
        <v>1</v>
      </c>
      <c r="G143" s="20"/>
      <c r="H143" s="2"/>
      <c r="I143" s="15">
        <v>134</v>
      </c>
      <c r="J143" s="15">
        <v>4</v>
      </c>
    </row>
    <row r="144" spans="1:10" ht="42" customHeight="1">
      <c r="A144" s="10"/>
      <c r="B144" s="11"/>
      <c r="C144" s="11"/>
      <c r="D144" s="19" t="s">
        <v>149</v>
      </c>
      <c r="E144" s="12" t="s">
        <v>28</v>
      </c>
      <c r="F144" s="13">
        <v>1</v>
      </c>
      <c r="G144" s="20"/>
      <c r="H144" s="2"/>
      <c r="I144" s="15">
        <v>135</v>
      </c>
      <c r="J144" s="15">
        <v>4</v>
      </c>
    </row>
    <row r="145" spans="1:10" ht="42" customHeight="1">
      <c r="A145" s="10"/>
      <c r="B145" s="11"/>
      <c r="C145" s="11"/>
      <c r="D145" s="19" t="s">
        <v>150</v>
      </c>
      <c r="E145" s="12" t="s">
        <v>28</v>
      </c>
      <c r="F145" s="13">
        <v>1</v>
      </c>
      <c r="G145" s="20"/>
      <c r="H145" s="2"/>
      <c r="I145" s="15">
        <v>136</v>
      </c>
      <c r="J145" s="15">
        <v>4</v>
      </c>
    </row>
    <row r="146" spans="1:10" ht="42" customHeight="1">
      <c r="A146" s="10"/>
      <c r="B146" s="11"/>
      <c r="C146" s="11"/>
      <c r="D146" s="19" t="s">
        <v>151</v>
      </c>
      <c r="E146" s="12" t="s">
        <v>23</v>
      </c>
      <c r="F146" s="13">
        <v>1</v>
      </c>
      <c r="G146" s="20"/>
      <c r="H146" s="2"/>
      <c r="I146" s="15">
        <v>137</v>
      </c>
      <c r="J146" s="15">
        <v>4</v>
      </c>
    </row>
    <row r="147" spans="1:10" ht="42" customHeight="1">
      <c r="A147" s="10"/>
      <c r="B147" s="11"/>
      <c r="C147" s="11"/>
      <c r="D147" s="19" t="s">
        <v>152</v>
      </c>
      <c r="E147" s="12" t="s">
        <v>16</v>
      </c>
      <c r="F147" s="13">
        <v>1</v>
      </c>
      <c r="G147" s="14">
        <f>+G148</f>
        <v>0</v>
      </c>
      <c r="H147" s="2"/>
      <c r="I147" s="15">
        <v>138</v>
      </c>
      <c r="J147" s="15">
        <v>4</v>
      </c>
    </row>
    <row r="148" spans="1:10" ht="42" customHeight="1">
      <c r="A148" s="10"/>
      <c r="B148" s="11"/>
      <c r="C148" s="11"/>
      <c r="D148" s="19" t="s">
        <v>153</v>
      </c>
      <c r="E148" s="12" t="s">
        <v>154</v>
      </c>
      <c r="F148" s="13">
        <v>2</v>
      </c>
      <c r="G148" s="20"/>
      <c r="H148" s="2"/>
      <c r="I148" s="15">
        <v>139</v>
      </c>
      <c r="J148" s="15">
        <v>4</v>
      </c>
    </row>
    <row r="149" spans="1:10" ht="42" customHeight="1">
      <c r="A149" s="10"/>
      <c r="B149" s="11"/>
      <c r="C149" s="11"/>
      <c r="D149" s="19" t="s">
        <v>155</v>
      </c>
      <c r="E149" s="12" t="s">
        <v>16</v>
      </c>
      <c r="F149" s="13">
        <v>1</v>
      </c>
      <c r="G149" s="14">
        <f>+G150+G151</f>
        <v>0</v>
      </c>
      <c r="H149" s="2"/>
      <c r="I149" s="15">
        <v>140</v>
      </c>
      <c r="J149" s="15">
        <v>4</v>
      </c>
    </row>
    <row r="150" spans="1:10" ht="42" customHeight="1">
      <c r="A150" s="10"/>
      <c r="B150" s="11"/>
      <c r="C150" s="11"/>
      <c r="D150" s="19" t="s">
        <v>156</v>
      </c>
      <c r="E150" s="12" t="s">
        <v>96</v>
      </c>
      <c r="F150" s="13">
        <v>1</v>
      </c>
      <c r="G150" s="20"/>
      <c r="H150" s="2"/>
      <c r="I150" s="15">
        <v>141</v>
      </c>
      <c r="J150" s="15">
        <v>4</v>
      </c>
    </row>
    <row r="151" spans="1:10" ht="42" customHeight="1">
      <c r="A151" s="10"/>
      <c r="B151" s="11"/>
      <c r="C151" s="11"/>
      <c r="D151" s="19" t="s">
        <v>157</v>
      </c>
      <c r="E151" s="12" t="s">
        <v>96</v>
      </c>
      <c r="F151" s="13">
        <v>1</v>
      </c>
      <c r="G151" s="20"/>
      <c r="H151" s="2"/>
      <c r="I151" s="15">
        <v>142</v>
      </c>
      <c r="J151" s="15">
        <v>4</v>
      </c>
    </row>
    <row r="152" spans="1:10" ht="42" customHeight="1">
      <c r="A152" s="10"/>
      <c r="B152" s="11"/>
      <c r="C152" s="11"/>
      <c r="D152" s="19" t="s">
        <v>158</v>
      </c>
      <c r="E152" s="12" t="s">
        <v>16</v>
      </c>
      <c r="F152" s="13">
        <v>1</v>
      </c>
      <c r="G152" s="14">
        <f>+G153</f>
        <v>0</v>
      </c>
      <c r="H152" s="2"/>
      <c r="I152" s="15">
        <v>143</v>
      </c>
      <c r="J152" s="15">
        <v>4</v>
      </c>
    </row>
    <row r="153" spans="1:10" ht="42" customHeight="1">
      <c r="A153" s="10"/>
      <c r="B153" s="11"/>
      <c r="C153" s="11"/>
      <c r="D153" s="19" t="s">
        <v>159</v>
      </c>
      <c r="E153" s="12" t="s">
        <v>23</v>
      </c>
      <c r="F153" s="13">
        <v>1</v>
      </c>
      <c r="G153" s="20"/>
      <c r="H153" s="2"/>
      <c r="I153" s="15">
        <v>144</v>
      </c>
      <c r="J153" s="15">
        <v>4</v>
      </c>
    </row>
    <row r="154" spans="1:10" ht="42" customHeight="1">
      <c r="A154" s="10"/>
      <c r="B154" s="11"/>
      <c r="C154" s="11"/>
      <c r="D154" s="19" t="s">
        <v>158</v>
      </c>
      <c r="E154" s="12" t="s">
        <v>16</v>
      </c>
      <c r="F154" s="13">
        <v>1</v>
      </c>
      <c r="G154" s="14">
        <f>+G155</f>
        <v>0</v>
      </c>
      <c r="H154" s="2"/>
      <c r="I154" s="15">
        <v>145</v>
      </c>
      <c r="J154" s="15">
        <v>4</v>
      </c>
    </row>
    <row r="155" spans="1:10" ht="42" customHeight="1">
      <c r="A155" s="10"/>
      <c r="B155" s="11"/>
      <c r="C155" s="11"/>
      <c r="D155" s="19" t="s">
        <v>160</v>
      </c>
      <c r="E155" s="12" t="s">
        <v>23</v>
      </c>
      <c r="F155" s="13">
        <v>1</v>
      </c>
      <c r="G155" s="20"/>
      <c r="H155" s="2"/>
      <c r="I155" s="15">
        <v>146</v>
      </c>
      <c r="J155" s="15">
        <v>4</v>
      </c>
    </row>
    <row r="156" spans="1:10" ht="42" customHeight="1">
      <c r="A156" s="10"/>
      <c r="B156" s="11"/>
      <c r="C156" s="11"/>
      <c r="D156" s="19" t="s">
        <v>161</v>
      </c>
      <c r="E156" s="12" t="s">
        <v>16</v>
      </c>
      <c r="F156" s="13">
        <v>1</v>
      </c>
      <c r="G156" s="14">
        <f>+G157+G158+G159+G160+G161+G162+G163</f>
        <v>0</v>
      </c>
      <c r="H156" s="2"/>
      <c r="I156" s="15">
        <v>147</v>
      </c>
      <c r="J156" s="15">
        <v>4</v>
      </c>
    </row>
    <row r="157" spans="1:10" ht="42" customHeight="1">
      <c r="A157" s="10"/>
      <c r="B157" s="11"/>
      <c r="C157" s="11"/>
      <c r="D157" s="19" t="s">
        <v>162</v>
      </c>
      <c r="E157" s="12" t="s">
        <v>47</v>
      </c>
      <c r="F157" s="13">
        <v>1</v>
      </c>
      <c r="G157" s="20"/>
      <c r="H157" s="2"/>
      <c r="I157" s="15">
        <v>148</v>
      </c>
      <c r="J157" s="15">
        <v>4</v>
      </c>
    </row>
    <row r="158" spans="1:10" ht="42" customHeight="1">
      <c r="A158" s="10"/>
      <c r="B158" s="11"/>
      <c r="C158" s="11"/>
      <c r="D158" s="19" t="s">
        <v>163</v>
      </c>
      <c r="E158" s="12" t="s">
        <v>47</v>
      </c>
      <c r="F158" s="13">
        <v>1</v>
      </c>
      <c r="G158" s="20"/>
      <c r="H158" s="2"/>
      <c r="I158" s="15">
        <v>149</v>
      </c>
      <c r="J158" s="15">
        <v>4</v>
      </c>
    </row>
    <row r="159" spans="1:10" ht="42" customHeight="1">
      <c r="A159" s="10"/>
      <c r="B159" s="11"/>
      <c r="C159" s="11"/>
      <c r="D159" s="19" t="s">
        <v>164</v>
      </c>
      <c r="E159" s="12" t="s">
        <v>47</v>
      </c>
      <c r="F159" s="13">
        <v>1</v>
      </c>
      <c r="G159" s="20"/>
      <c r="H159" s="2"/>
      <c r="I159" s="15">
        <v>150</v>
      </c>
      <c r="J159" s="15">
        <v>4</v>
      </c>
    </row>
    <row r="160" spans="1:10" ht="42" customHeight="1">
      <c r="A160" s="10"/>
      <c r="B160" s="11"/>
      <c r="C160" s="11"/>
      <c r="D160" s="19" t="s">
        <v>165</v>
      </c>
      <c r="E160" s="12" t="s">
        <v>47</v>
      </c>
      <c r="F160" s="13">
        <v>1</v>
      </c>
      <c r="G160" s="20"/>
      <c r="H160" s="2"/>
      <c r="I160" s="15">
        <v>151</v>
      </c>
      <c r="J160" s="15">
        <v>4</v>
      </c>
    </row>
    <row r="161" spans="1:10" ht="42" customHeight="1">
      <c r="A161" s="10"/>
      <c r="B161" s="11"/>
      <c r="C161" s="11"/>
      <c r="D161" s="19" t="s">
        <v>166</v>
      </c>
      <c r="E161" s="12" t="s">
        <v>47</v>
      </c>
      <c r="F161" s="13">
        <v>2</v>
      </c>
      <c r="G161" s="20"/>
      <c r="H161" s="2"/>
      <c r="I161" s="15">
        <v>152</v>
      </c>
      <c r="J161" s="15">
        <v>4</v>
      </c>
    </row>
    <row r="162" spans="1:10" ht="42" customHeight="1">
      <c r="A162" s="10"/>
      <c r="B162" s="11"/>
      <c r="C162" s="11"/>
      <c r="D162" s="19" t="s">
        <v>167</v>
      </c>
      <c r="E162" s="12" t="s">
        <v>47</v>
      </c>
      <c r="F162" s="13">
        <v>1</v>
      </c>
      <c r="G162" s="20"/>
      <c r="H162" s="2"/>
      <c r="I162" s="15">
        <v>153</v>
      </c>
      <c r="J162" s="15">
        <v>4</v>
      </c>
    </row>
    <row r="163" spans="1:10" ht="42" customHeight="1">
      <c r="A163" s="10"/>
      <c r="B163" s="11"/>
      <c r="C163" s="11"/>
      <c r="D163" s="19" t="s">
        <v>168</v>
      </c>
      <c r="E163" s="12" t="s">
        <v>47</v>
      </c>
      <c r="F163" s="13">
        <v>1</v>
      </c>
      <c r="G163" s="20"/>
      <c r="H163" s="2"/>
      <c r="I163" s="15">
        <v>154</v>
      </c>
      <c r="J163" s="15">
        <v>4</v>
      </c>
    </row>
    <row r="164" spans="1:10" ht="42" customHeight="1">
      <c r="A164" s="10"/>
      <c r="B164" s="32" t="s">
        <v>169</v>
      </c>
      <c r="C164" s="27"/>
      <c r="D164" s="28"/>
      <c r="E164" s="12" t="s">
        <v>16</v>
      </c>
      <c r="F164" s="13">
        <v>1</v>
      </c>
      <c r="G164" s="14">
        <f>+G165</f>
        <v>0</v>
      </c>
      <c r="H164" s="2"/>
      <c r="I164" s="15">
        <v>155</v>
      </c>
      <c r="J164" s="15">
        <v>2</v>
      </c>
    </row>
    <row r="165" spans="1:10" ht="42" customHeight="1">
      <c r="A165" s="10"/>
      <c r="B165" s="11"/>
      <c r="C165" s="32" t="s">
        <v>169</v>
      </c>
      <c r="D165" s="28"/>
      <c r="E165" s="12" t="s">
        <v>16</v>
      </c>
      <c r="F165" s="13">
        <v>1</v>
      </c>
      <c r="G165" s="14">
        <f>+G166+G169+G172</f>
        <v>0</v>
      </c>
      <c r="H165" s="2"/>
      <c r="I165" s="15">
        <v>156</v>
      </c>
      <c r="J165" s="15">
        <v>3</v>
      </c>
    </row>
    <row r="166" spans="1:10" ht="42" customHeight="1">
      <c r="A166" s="10"/>
      <c r="B166" s="11"/>
      <c r="C166" s="11"/>
      <c r="D166" s="19" t="s">
        <v>170</v>
      </c>
      <c r="E166" s="12" t="s">
        <v>13</v>
      </c>
      <c r="F166" s="13">
        <v>1</v>
      </c>
      <c r="G166" s="14">
        <f>+G167+G168</f>
        <v>0</v>
      </c>
      <c r="H166" s="2"/>
      <c r="I166" s="15">
        <v>157</v>
      </c>
      <c r="J166" s="15">
        <v>4</v>
      </c>
    </row>
    <row r="167" spans="1:10" ht="42" customHeight="1">
      <c r="A167" s="10"/>
      <c r="B167" s="11"/>
      <c r="C167" s="11"/>
      <c r="D167" s="19" t="s">
        <v>171</v>
      </c>
      <c r="E167" s="12" t="s">
        <v>51</v>
      </c>
      <c r="F167" s="13">
        <v>1</v>
      </c>
      <c r="G167" s="20"/>
      <c r="H167" s="2"/>
      <c r="I167" s="15">
        <v>158</v>
      </c>
      <c r="J167" s="15">
        <v>4</v>
      </c>
    </row>
    <row r="168" spans="1:10" ht="42" customHeight="1">
      <c r="A168" s="10"/>
      <c r="B168" s="11"/>
      <c r="C168" s="11"/>
      <c r="D168" s="19" t="s">
        <v>172</v>
      </c>
      <c r="E168" s="12" t="s">
        <v>16</v>
      </c>
      <c r="F168" s="13">
        <v>1</v>
      </c>
      <c r="G168" s="20"/>
      <c r="H168" s="2"/>
      <c r="I168" s="15">
        <v>159</v>
      </c>
      <c r="J168" s="15">
        <v>4</v>
      </c>
    </row>
    <row r="169" spans="1:10" ht="42" customHeight="1">
      <c r="A169" s="10"/>
      <c r="B169" s="11"/>
      <c r="C169" s="11"/>
      <c r="D169" s="19" t="s">
        <v>173</v>
      </c>
      <c r="E169" s="12" t="s">
        <v>16</v>
      </c>
      <c r="F169" s="13">
        <v>1</v>
      </c>
      <c r="G169" s="14">
        <f>+G170+G171</f>
        <v>0</v>
      </c>
      <c r="H169" s="2"/>
      <c r="I169" s="15">
        <v>160</v>
      </c>
      <c r="J169" s="15">
        <v>4</v>
      </c>
    </row>
    <row r="170" spans="1:10" ht="42" customHeight="1">
      <c r="A170" s="10"/>
      <c r="B170" s="11"/>
      <c r="C170" s="11"/>
      <c r="D170" s="19" t="s">
        <v>174</v>
      </c>
      <c r="E170" s="12" t="s">
        <v>51</v>
      </c>
      <c r="F170" s="13">
        <v>1</v>
      </c>
      <c r="G170" s="20"/>
      <c r="H170" s="2"/>
      <c r="I170" s="15">
        <v>161</v>
      </c>
      <c r="J170" s="15">
        <v>4</v>
      </c>
    </row>
    <row r="171" spans="1:10" ht="42" customHeight="1">
      <c r="A171" s="10"/>
      <c r="B171" s="11"/>
      <c r="C171" s="11"/>
      <c r="D171" s="19" t="s">
        <v>175</v>
      </c>
      <c r="E171" s="12" t="s">
        <v>16</v>
      </c>
      <c r="F171" s="13">
        <v>1</v>
      </c>
      <c r="G171" s="20"/>
      <c r="H171" s="2"/>
      <c r="I171" s="15">
        <v>162</v>
      </c>
      <c r="J171" s="15">
        <v>4</v>
      </c>
    </row>
    <row r="172" spans="1:10" ht="42" customHeight="1">
      <c r="A172" s="10"/>
      <c r="B172" s="11"/>
      <c r="C172" s="11"/>
      <c r="D172" s="19" t="s">
        <v>176</v>
      </c>
      <c r="E172" s="12" t="s">
        <v>16</v>
      </c>
      <c r="F172" s="13">
        <v>1</v>
      </c>
      <c r="G172" s="14">
        <f>+G173+G174+G175</f>
        <v>0</v>
      </c>
      <c r="H172" s="2"/>
      <c r="I172" s="15">
        <v>163</v>
      </c>
      <c r="J172" s="15">
        <v>4</v>
      </c>
    </row>
    <row r="173" spans="1:10" ht="42" customHeight="1">
      <c r="A173" s="10"/>
      <c r="B173" s="11"/>
      <c r="C173" s="11"/>
      <c r="D173" s="19" t="s">
        <v>177</v>
      </c>
      <c r="E173" s="12" t="s">
        <v>178</v>
      </c>
      <c r="F173" s="13">
        <v>1</v>
      </c>
      <c r="G173" s="20"/>
      <c r="H173" s="2"/>
      <c r="I173" s="15">
        <v>164</v>
      </c>
      <c r="J173" s="15">
        <v>4</v>
      </c>
    </row>
    <row r="174" spans="1:10" ht="42" customHeight="1">
      <c r="A174" s="10"/>
      <c r="B174" s="11"/>
      <c r="C174" s="11"/>
      <c r="D174" s="19" t="s">
        <v>179</v>
      </c>
      <c r="E174" s="12" t="s">
        <v>178</v>
      </c>
      <c r="F174" s="13">
        <v>1</v>
      </c>
      <c r="G174" s="20"/>
      <c r="H174" s="2"/>
      <c r="I174" s="15">
        <v>165</v>
      </c>
      <c r="J174" s="15">
        <v>4</v>
      </c>
    </row>
    <row r="175" spans="1:10" ht="42" customHeight="1">
      <c r="A175" s="10"/>
      <c r="B175" s="11"/>
      <c r="C175" s="11"/>
      <c r="D175" s="19" t="s">
        <v>180</v>
      </c>
      <c r="E175" s="12" t="s">
        <v>16</v>
      </c>
      <c r="F175" s="13">
        <v>1</v>
      </c>
      <c r="G175" s="20"/>
      <c r="H175" s="2"/>
      <c r="I175" s="15">
        <v>166</v>
      </c>
      <c r="J175" s="15">
        <v>4</v>
      </c>
    </row>
    <row r="176" spans="1:10" ht="42" customHeight="1">
      <c r="A176" s="10"/>
      <c r="B176" s="32" t="s">
        <v>181</v>
      </c>
      <c r="C176" s="27"/>
      <c r="D176" s="28"/>
      <c r="E176" s="12" t="s">
        <v>16</v>
      </c>
      <c r="F176" s="13">
        <v>1</v>
      </c>
      <c r="G176" s="14">
        <f>+G177</f>
        <v>0</v>
      </c>
      <c r="H176" s="2"/>
      <c r="I176" s="15">
        <v>167</v>
      </c>
      <c r="J176" s="15">
        <v>2</v>
      </c>
    </row>
    <row r="177" spans="1:10" ht="42" customHeight="1">
      <c r="A177" s="10"/>
      <c r="B177" s="11"/>
      <c r="C177" s="32" t="s">
        <v>181</v>
      </c>
      <c r="D177" s="28"/>
      <c r="E177" s="12" t="s">
        <v>16</v>
      </c>
      <c r="F177" s="13">
        <v>1</v>
      </c>
      <c r="G177" s="14">
        <f>+G178</f>
        <v>0</v>
      </c>
      <c r="H177" s="2"/>
      <c r="I177" s="15">
        <v>168</v>
      </c>
      <c r="J177" s="15">
        <v>3</v>
      </c>
    </row>
    <row r="178" spans="1:10" ht="42" customHeight="1">
      <c r="A178" s="10"/>
      <c r="B178" s="11"/>
      <c r="C178" s="11"/>
      <c r="D178" s="19" t="s">
        <v>181</v>
      </c>
      <c r="E178" s="12" t="s">
        <v>16</v>
      </c>
      <c r="F178" s="13">
        <v>1</v>
      </c>
      <c r="G178" s="14">
        <f>+G179</f>
        <v>0</v>
      </c>
      <c r="H178" s="2"/>
      <c r="I178" s="15">
        <v>169</v>
      </c>
      <c r="J178" s="15">
        <v>4</v>
      </c>
    </row>
    <row r="179" spans="1:10" ht="42" customHeight="1">
      <c r="A179" s="10"/>
      <c r="B179" s="11"/>
      <c r="C179" s="11"/>
      <c r="D179" s="19" t="s">
        <v>182</v>
      </c>
      <c r="E179" s="12" t="s">
        <v>16</v>
      </c>
      <c r="F179" s="13">
        <v>1</v>
      </c>
      <c r="G179" s="20"/>
      <c r="H179" s="2"/>
      <c r="I179" s="15">
        <v>170</v>
      </c>
      <c r="J179" s="15">
        <v>4</v>
      </c>
    </row>
    <row r="180" spans="1:10" ht="42" customHeight="1">
      <c r="A180" s="10"/>
      <c r="B180" s="32" t="s">
        <v>183</v>
      </c>
      <c r="C180" s="27"/>
      <c r="D180" s="28"/>
      <c r="E180" s="12" t="s">
        <v>16</v>
      </c>
      <c r="F180" s="13">
        <v>1</v>
      </c>
      <c r="G180" s="14">
        <f>+G181+G188+G195+G202+G205</f>
        <v>0</v>
      </c>
      <c r="H180" s="2"/>
      <c r="I180" s="15">
        <v>171</v>
      </c>
      <c r="J180" s="15">
        <v>2</v>
      </c>
    </row>
    <row r="181" spans="1:10" ht="42" customHeight="1">
      <c r="A181" s="10"/>
      <c r="B181" s="11"/>
      <c r="C181" s="32" t="s">
        <v>184</v>
      </c>
      <c r="D181" s="28"/>
      <c r="E181" s="12" t="s">
        <v>16</v>
      </c>
      <c r="F181" s="13">
        <v>1</v>
      </c>
      <c r="G181" s="14">
        <f>+G182+G184+G186</f>
        <v>0</v>
      </c>
      <c r="H181" s="2"/>
      <c r="I181" s="15">
        <v>172</v>
      </c>
      <c r="J181" s="15">
        <v>3</v>
      </c>
    </row>
    <row r="182" spans="1:10" ht="42" customHeight="1">
      <c r="A182" s="10"/>
      <c r="B182" s="11"/>
      <c r="C182" s="11"/>
      <c r="D182" s="19" t="s">
        <v>185</v>
      </c>
      <c r="E182" s="12" t="s">
        <v>16</v>
      </c>
      <c r="F182" s="13">
        <v>1</v>
      </c>
      <c r="G182" s="14">
        <f>+G183</f>
        <v>0</v>
      </c>
      <c r="H182" s="2"/>
      <c r="I182" s="15">
        <v>173</v>
      </c>
      <c r="J182" s="15">
        <v>4</v>
      </c>
    </row>
    <row r="183" spans="1:10" ht="42" customHeight="1">
      <c r="A183" s="10"/>
      <c r="B183" s="11"/>
      <c r="C183" s="11"/>
      <c r="D183" s="19" t="s">
        <v>186</v>
      </c>
      <c r="E183" s="12" t="s">
        <v>187</v>
      </c>
      <c r="F183" s="13">
        <v>6.4</v>
      </c>
      <c r="G183" s="20"/>
      <c r="H183" s="2"/>
      <c r="I183" s="15">
        <v>174</v>
      </c>
      <c r="J183" s="15">
        <v>4</v>
      </c>
    </row>
    <row r="184" spans="1:10" ht="42" customHeight="1">
      <c r="A184" s="10"/>
      <c r="B184" s="11"/>
      <c r="C184" s="11"/>
      <c r="D184" s="19" t="s">
        <v>188</v>
      </c>
      <c r="E184" s="12" t="s">
        <v>16</v>
      </c>
      <c r="F184" s="13">
        <v>1</v>
      </c>
      <c r="G184" s="14">
        <f>+G185</f>
        <v>0</v>
      </c>
      <c r="H184" s="2"/>
      <c r="I184" s="15">
        <v>175</v>
      </c>
      <c r="J184" s="15">
        <v>4</v>
      </c>
    </row>
    <row r="185" spans="1:10" ht="42" customHeight="1">
      <c r="A185" s="10"/>
      <c r="B185" s="11"/>
      <c r="C185" s="11"/>
      <c r="D185" s="19" t="s">
        <v>189</v>
      </c>
      <c r="E185" s="12" t="s">
        <v>84</v>
      </c>
      <c r="F185" s="13">
        <v>10</v>
      </c>
      <c r="G185" s="20"/>
      <c r="H185" s="2"/>
      <c r="I185" s="15">
        <v>176</v>
      </c>
      <c r="J185" s="15">
        <v>4</v>
      </c>
    </row>
    <row r="186" spans="1:10" ht="42" customHeight="1">
      <c r="A186" s="10"/>
      <c r="B186" s="11"/>
      <c r="C186" s="11"/>
      <c r="D186" s="19" t="s">
        <v>190</v>
      </c>
      <c r="E186" s="12" t="s">
        <v>16</v>
      </c>
      <c r="F186" s="13">
        <v>1</v>
      </c>
      <c r="G186" s="14">
        <f>+G187</f>
        <v>0</v>
      </c>
      <c r="H186" s="2"/>
      <c r="I186" s="15">
        <v>177</v>
      </c>
      <c r="J186" s="15">
        <v>4</v>
      </c>
    </row>
    <row r="187" spans="1:10" ht="42" customHeight="1">
      <c r="A187" s="10"/>
      <c r="B187" s="11"/>
      <c r="C187" s="11"/>
      <c r="D187" s="19" t="s">
        <v>191</v>
      </c>
      <c r="E187" s="12" t="s">
        <v>84</v>
      </c>
      <c r="F187" s="13">
        <v>8.1</v>
      </c>
      <c r="G187" s="20"/>
      <c r="H187" s="2"/>
      <c r="I187" s="15">
        <v>178</v>
      </c>
      <c r="J187" s="15">
        <v>4</v>
      </c>
    </row>
    <row r="188" spans="1:10" ht="42" customHeight="1">
      <c r="A188" s="10"/>
      <c r="B188" s="11"/>
      <c r="C188" s="32" t="s">
        <v>192</v>
      </c>
      <c r="D188" s="28"/>
      <c r="E188" s="12" t="s">
        <v>16</v>
      </c>
      <c r="F188" s="13">
        <v>1</v>
      </c>
      <c r="G188" s="14">
        <f>+G189+G191+G193</f>
        <v>0</v>
      </c>
      <c r="H188" s="2"/>
      <c r="I188" s="15">
        <v>179</v>
      </c>
      <c r="J188" s="15">
        <v>3</v>
      </c>
    </row>
    <row r="189" spans="1:10" ht="42" customHeight="1">
      <c r="A189" s="10"/>
      <c r="B189" s="11"/>
      <c r="C189" s="11"/>
      <c r="D189" s="19" t="s">
        <v>185</v>
      </c>
      <c r="E189" s="12" t="s">
        <v>16</v>
      </c>
      <c r="F189" s="13">
        <v>1</v>
      </c>
      <c r="G189" s="14">
        <f>+G190</f>
        <v>0</v>
      </c>
      <c r="H189" s="2"/>
      <c r="I189" s="15">
        <v>180</v>
      </c>
      <c r="J189" s="15">
        <v>4</v>
      </c>
    </row>
    <row r="190" spans="1:10" ht="42" customHeight="1">
      <c r="A190" s="10"/>
      <c r="B190" s="11"/>
      <c r="C190" s="11"/>
      <c r="D190" s="19" t="s">
        <v>186</v>
      </c>
      <c r="E190" s="12" t="s">
        <v>187</v>
      </c>
      <c r="F190" s="13">
        <v>5.6</v>
      </c>
      <c r="G190" s="20"/>
      <c r="H190" s="2"/>
      <c r="I190" s="15">
        <v>181</v>
      </c>
      <c r="J190" s="15">
        <v>4</v>
      </c>
    </row>
    <row r="191" spans="1:10" ht="42" customHeight="1">
      <c r="A191" s="10"/>
      <c r="B191" s="11"/>
      <c r="C191" s="11"/>
      <c r="D191" s="19" t="s">
        <v>188</v>
      </c>
      <c r="E191" s="12" t="s">
        <v>16</v>
      </c>
      <c r="F191" s="13">
        <v>1</v>
      </c>
      <c r="G191" s="14">
        <f>+G192</f>
        <v>0</v>
      </c>
      <c r="H191" s="2"/>
      <c r="I191" s="15">
        <v>182</v>
      </c>
      <c r="J191" s="15">
        <v>4</v>
      </c>
    </row>
    <row r="192" spans="1:10" ht="42" customHeight="1">
      <c r="A192" s="10"/>
      <c r="B192" s="11"/>
      <c r="C192" s="11"/>
      <c r="D192" s="19" t="s">
        <v>189</v>
      </c>
      <c r="E192" s="12" t="s">
        <v>84</v>
      </c>
      <c r="F192" s="13">
        <v>11</v>
      </c>
      <c r="G192" s="20"/>
      <c r="H192" s="2"/>
      <c r="I192" s="15">
        <v>183</v>
      </c>
      <c r="J192" s="15">
        <v>4</v>
      </c>
    </row>
    <row r="193" spans="1:10" ht="42" customHeight="1">
      <c r="A193" s="10"/>
      <c r="B193" s="11"/>
      <c r="C193" s="11"/>
      <c r="D193" s="19" t="s">
        <v>190</v>
      </c>
      <c r="E193" s="12" t="s">
        <v>16</v>
      </c>
      <c r="F193" s="13">
        <v>1</v>
      </c>
      <c r="G193" s="14">
        <f>+G194</f>
        <v>0</v>
      </c>
      <c r="H193" s="2"/>
      <c r="I193" s="15">
        <v>184</v>
      </c>
      <c r="J193" s="15">
        <v>4</v>
      </c>
    </row>
    <row r="194" spans="1:10" ht="42" customHeight="1">
      <c r="A194" s="10"/>
      <c r="B194" s="11"/>
      <c r="C194" s="11"/>
      <c r="D194" s="19" t="s">
        <v>191</v>
      </c>
      <c r="E194" s="12" t="s">
        <v>84</v>
      </c>
      <c r="F194" s="13">
        <v>8.9</v>
      </c>
      <c r="G194" s="20"/>
      <c r="H194" s="2"/>
      <c r="I194" s="15">
        <v>185</v>
      </c>
      <c r="J194" s="15">
        <v>4</v>
      </c>
    </row>
    <row r="195" spans="1:10" ht="42" customHeight="1">
      <c r="A195" s="10"/>
      <c r="B195" s="11"/>
      <c r="C195" s="32" t="s">
        <v>193</v>
      </c>
      <c r="D195" s="28"/>
      <c r="E195" s="12" t="s">
        <v>16</v>
      </c>
      <c r="F195" s="13">
        <v>1</v>
      </c>
      <c r="G195" s="14">
        <f>+G196+G198+G200</f>
        <v>0</v>
      </c>
      <c r="H195" s="2"/>
      <c r="I195" s="15">
        <v>186</v>
      </c>
      <c r="J195" s="15">
        <v>3</v>
      </c>
    </row>
    <row r="196" spans="1:10" ht="42" customHeight="1">
      <c r="A196" s="10"/>
      <c r="B196" s="11"/>
      <c r="C196" s="11"/>
      <c r="D196" s="19" t="s">
        <v>185</v>
      </c>
      <c r="E196" s="12" t="s">
        <v>16</v>
      </c>
      <c r="F196" s="13">
        <v>1</v>
      </c>
      <c r="G196" s="14">
        <f>+G197</f>
        <v>0</v>
      </c>
      <c r="H196" s="2"/>
      <c r="I196" s="15">
        <v>187</v>
      </c>
      <c r="J196" s="15">
        <v>4</v>
      </c>
    </row>
    <row r="197" spans="1:10" ht="42" customHeight="1">
      <c r="A197" s="10"/>
      <c r="B197" s="11"/>
      <c r="C197" s="11"/>
      <c r="D197" s="19" t="s">
        <v>186</v>
      </c>
      <c r="E197" s="12" t="s">
        <v>187</v>
      </c>
      <c r="F197" s="13">
        <v>1.2</v>
      </c>
      <c r="G197" s="20"/>
      <c r="H197" s="2"/>
      <c r="I197" s="15">
        <v>188</v>
      </c>
      <c r="J197" s="15">
        <v>4</v>
      </c>
    </row>
    <row r="198" spans="1:10" ht="42" customHeight="1">
      <c r="A198" s="10"/>
      <c r="B198" s="11"/>
      <c r="C198" s="11"/>
      <c r="D198" s="19" t="s">
        <v>188</v>
      </c>
      <c r="E198" s="12" t="s">
        <v>16</v>
      </c>
      <c r="F198" s="13">
        <v>1</v>
      </c>
      <c r="G198" s="14">
        <f>+G199</f>
        <v>0</v>
      </c>
      <c r="H198" s="2"/>
      <c r="I198" s="15">
        <v>189</v>
      </c>
      <c r="J198" s="15">
        <v>4</v>
      </c>
    </row>
    <row r="199" spans="1:10" ht="42" customHeight="1">
      <c r="A199" s="10"/>
      <c r="B199" s="11"/>
      <c r="C199" s="11"/>
      <c r="D199" s="19" t="s">
        <v>189</v>
      </c>
      <c r="E199" s="12" t="s">
        <v>84</v>
      </c>
      <c r="F199" s="13">
        <v>2.4</v>
      </c>
      <c r="G199" s="20"/>
      <c r="H199" s="2"/>
      <c r="I199" s="15">
        <v>190</v>
      </c>
      <c r="J199" s="15">
        <v>4</v>
      </c>
    </row>
    <row r="200" spans="1:10" ht="42" customHeight="1">
      <c r="A200" s="10"/>
      <c r="B200" s="11"/>
      <c r="C200" s="11"/>
      <c r="D200" s="19" t="s">
        <v>190</v>
      </c>
      <c r="E200" s="12" t="s">
        <v>16</v>
      </c>
      <c r="F200" s="13">
        <v>1</v>
      </c>
      <c r="G200" s="14">
        <f>+G201</f>
        <v>0</v>
      </c>
      <c r="H200" s="2"/>
      <c r="I200" s="15">
        <v>191</v>
      </c>
      <c r="J200" s="15">
        <v>4</v>
      </c>
    </row>
    <row r="201" spans="1:10" ht="42" customHeight="1">
      <c r="A201" s="10"/>
      <c r="B201" s="11"/>
      <c r="C201" s="11"/>
      <c r="D201" s="19" t="s">
        <v>191</v>
      </c>
      <c r="E201" s="12" t="s">
        <v>84</v>
      </c>
      <c r="F201" s="13">
        <v>1.7</v>
      </c>
      <c r="G201" s="20"/>
      <c r="H201" s="2"/>
      <c r="I201" s="15">
        <v>192</v>
      </c>
      <c r="J201" s="15">
        <v>4</v>
      </c>
    </row>
    <row r="202" spans="1:10" ht="42" customHeight="1">
      <c r="A202" s="10"/>
      <c r="B202" s="11"/>
      <c r="C202" s="32" t="s">
        <v>194</v>
      </c>
      <c r="D202" s="28"/>
      <c r="E202" s="12" t="s">
        <v>16</v>
      </c>
      <c r="F202" s="13">
        <v>1</v>
      </c>
      <c r="G202" s="14">
        <f>+G203</f>
        <v>0</v>
      </c>
      <c r="H202" s="2"/>
      <c r="I202" s="15">
        <v>193</v>
      </c>
      <c r="J202" s="15">
        <v>3</v>
      </c>
    </row>
    <row r="203" spans="1:10" ht="42" customHeight="1">
      <c r="A203" s="10"/>
      <c r="B203" s="11"/>
      <c r="C203" s="11"/>
      <c r="D203" s="19" t="s">
        <v>194</v>
      </c>
      <c r="E203" s="12" t="s">
        <v>84</v>
      </c>
      <c r="F203" s="13">
        <v>33</v>
      </c>
      <c r="G203" s="14">
        <f>+G204</f>
        <v>0</v>
      </c>
      <c r="H203" s="2"/>
      <c r="I203" s="15">
        <v>194</v>
      </c>
      <c r="J203" s="15">
        <v>4</v>
      </c>
    </row>
    <row r="204" spans="1:10" ht="42" customHeight="1">
      <c r="A204" s="10"/>
      <c r="B204" s="11"/>
      <c r="C204" s="11"/>
      <c r="D204" s="19" t="s">
        <v>195</v>
      </c>
      <c r="E204" s="12" t="s">
        <v>84</v>
      </c>
      <c r="F204" s="13">
        <v>1</v>
      </c>
      <c r="G204" s="20"/>
      <c r="H204" s="2"/>
      <c r="I204" s="15">
        <v>195</v>
      </c>
      <c r="J204" s="15">
        <v>4</v>
      </c>
    </row>
    <row r="205" spans="1:10" ht="42" customHeight="1">
      <c r="A205" s="10"/>
      <c r="B205" s="11"/>
      <c r="C205" s="32" t="s">
        <v>196</v>
      </c>
      <c r="D205" s="28"/>
      <c r="E205" s="12" t="s">
        <v>16</v>
      </c>
      <c r="F205" s="13">
        <v>1</v>
      </c>
      <c r="G205" s="14">
        <f>+G206</f>
        <v>0</v>
      </c>
      <c r="H205" s="2"/>
      <c r="I205" s="15">
        <v>196</v>
      </c>
      <c r="J205" s="15">
        <v>3</v>
      </c>
    </row>
    <row r="206" spans="1:10" ht="42" customHeight="1">
      <c r="A206" s="10"/>
      <c r="B206" s="11"/>
      <c r="C206" s="11"/>
      <c r="D206" s="19" t="s">
        <v>196</v>
      </c>
      <c r="E206" s="12" t="s">
        <v>16</v>
      </c>
      <c r="F206" s="13">
        <v>1</v>
      </c>
      <c r="G206" s="14">
        <f>+G207+G208+G209+G210+G211+G212</f>
        <v>0</v>
      </c>
      <c r="H206" s="2"/>
      <c r="I206" s="15">
        <v>197</v>
      </c>
      <c r="J206" s="15">
        <v>4</v>
      </c>
    </row>
    <row r="207" spans="1:10" ht="42" customHeight="1">
      <c r="A207" s="10"/>
      <c r="B207" s="11"/>
      <c r="C207" s="11"/>
      <c r="D207" s="19" t="s">
        <v>197</v>
      </c>
      <c r="E207" s="12" t="s">
        <v>187</v>
      </c>
      <c r="F207" s="13">
        <v>17</v>
      </c>
      <c r="G207" s="20"/>
      <c r="H207" s="2"/>
      <c r="I207" s="15">
        <v>198</v>
      </c>
      <c r="J207" s="15">
        <v>4</v>
      </c>
    </row>
    <row r="208" spans="1:10" ht="42" customHeight="1">
      <c r="A208" s="10"/>
      <c r="B208" s="11"/>
      <c r="C208" s="11"/>
      <c r="D208" s="19" t="s">
        <v>198</v>
      </c>
      <c r="E208" s="12" t="s">
        <v>187</v>
      </c>
      <c r="F208" s="13">
        <v>11</v>
      </c>
      <c r="G208" s="20"/>
      <c r="H208" s="2"/>
      <c r="I208" s="15">
        <v>199</v>
      </c>
      <c r="J208" s="15">
        <v>4</v>
      </c>
    </row>
    <row r="209" spans="1:10" ht="42" customHeight="1">
      <c r="A209" s="10"/>
      <c r="B209" s="11"/>
      <c r="C209" s="11"/>
      <c r="D209" s="19" t="s">
        <v>199</v>
      </c>
      <c r="E209" s="12" t="s">
        <v>187</v>
      </c>
      <c r="F209" s="13">
        <v>1</v>
      </c>
      <c r="G209" s="20"/>
      <c r="H209" s="2"/>
      <c r="I209" s="15">
        <v>200</v>
      </c>
      <c r="J209" s="15">
        <v>4</v>
      </c>
    </row>
    <row r="210" spans="1:10" ht="42" customHeight="1">
      <c r="A210" s="10"/>
      <c r="B210" s="11"/>
      <c r="C210" s="11"/>
      <c r="D210" s="19" t="s">
        <v>200</v>
      </c>
      <c r="E210" s="12" t="s">
        <v>187</v>
      </c>
      <c r="F210" s="13">
        <v>6</v>
      </c>
      <c r="G210" s="20"/>
      <c r="H210" s="2"/>
      <c r="I210" s="15">
        <v>201</v>
      </c>
      <c r="J210" s="15">
        <v>4</v>
      </c>
    </row>
    <row r="211" spans="1:10" ht="42" customHeight="1">
      <c r="A211" s="10"/>
      <c r="B211" s="11"/>
      <c r="C211" s="11"/>
      <c r="D211" s="19" t="s">
        <v>201</v>
      </c>
      <c r="E211" s="12" t="s">
        <v>187</v>
      </c>
      <c r="F211" s="13">
        <v>6</v>
      </c>
      <c r="G211" s="20"/>
      <c r="H211" s="2"/>
      <c r="I211" s="15">
        <v>202</v>
      </c>
      <c r="J211" s="15">
        <v>4</v>
      </c>
    </row>
    <row r="212" spans="1:10" ht="42" customHeight="1">
      <c r="A212" s="10"/>
      <c r="B212" s="11"/>
      <c r="C212" s="11"/>
      <c r="D212" s="19" t="s">
        <v>202</v>
      </c>
      <c r="E212" s="12" t="s">
        <v>187</v>
      </c>
      <c r="F212" s="13">
        <v>6</v>
      </c>
      <c r="G212" s="20"/>
      <c r="H212" s="2"/>
      <c r="I212" s="15">
        <v>203</v>
      </c>
      <c r="J212" s="15">
        <v>4</v>
      </c>
    </row>
    <row r="213" spans="1:10" ht="42" customHeight="1">
      <c r="A213" s="26" t="s">
        <v>203</v>
      </c>
      <c r="B213" s="27"/>
      <c r="C213" s="27"/>
      <c r="D213" s="28"/>
      <c r="E213" s="12" t="s">
        <v>16</v>
      </c>
      <c r="F213" s="13">
        <v>1</v>
      </c>
      <c r="G213" s="14">
        <f>+G214+G223+G224</f>
        <v>0</v>
      </c>
      <c r="H213" s="2"/>
      <c r="I213" s="15">
        <v>204</v>
      </c>
      <c r="J213" s="15"/>
    </row>
    <row r="214" spans="1:10" ht="42" customHeight="1">
      <c r="A214" s="26" t="s">
        <v>204</v>
      </c>
      <c r="B214" s="27"/>
      <c r="C214" s="27"/>
      <c r="D214" s="28"/>
      <c r="E214" s="12" t="s">
        <v>16</v>
      </c>
      <c r="F214" s="13">
        <v>1</v>
      </c>
      <c r="G214" s="14">
        <f>+G215+G216</f>
        <v>0</v>
      </c>
      <c r="H214" s="2"/>
      <c r="I214" s="15">
        <v>205</v>
      </c>
      <c r="J214" s="15">
        <v>200</v>
      </c>
    </row>
    <row r="215" spans="1:10" ht="42" customHeight="1">
      <c r="A215" s="26" t="s">
        <v>205</v>
      </c>
      <c r="B215" s="27"/>
      <c r="C215" s="27"/>
      <c r="D215" s="28"/>
      <c r="E215" s="12" t="s">
        <v>16</v>
      </c>
      <c r="F215" s="13">
        <v>1</v>
      </c>
      <c r="G215" s="20"/>
      <c r="H215" s="2"/>
      <c r="I215" s="15">
        <v>206</v>
      </c>
      <c r="J215" s="15"/>
    </row>
    <row r="216" spans="1:10" ht="42" customHeight="1">
      <c r="A216" s="26" t="s">
        <v>206</v>
      </c>
      <c r="B216" s="27"/>
      <c r="C216" s="27"/>
      <c r="D216" s="28"/>
      <c r="E216" s="12" t="s">
        <v>16</v>
      </c>
      <c r="F216" s="13">
        <v>1</v>
      </c>
      <c r="G216" s="14">
        <f>+G217</f>
        <v>0</v>
      </c>
      <c r="H216" s="2"/>
      <c r="I216" s="15">
        <v>207</v>
      </c>
      <c r="J216" s="15">
        <v>1</v>
      </c>
    </row>
    <row r="217" spans="1:10" ht="42" customHeight="1">
      <c r="A217" s="10"/>
      <c r="B217" s="32" t="s">
        <v>206</v>
      </c>
      <c r="C217" s="27"/>
      <c r="D217" s="28"/>
      <c r="E217" s="12" t="s">
        <v>16</v>
      </c>
      <c r="F217" s="13">
        <v>1</v>
      </c>
      <c r="G217" s="14">
        <f>+G218</f>
        <v>0</v>
      </c>
      <c r="H217" s="2"/>
      <c r="I217" s="15">
        <v>208</v>
      </c>
      <c r="J217" s="15">
        <v>2</v>
      </c>
    </row>
    <row r="218" spans="1:10" ht="42" customHeight="1">
      <c r="A218" s="10"/>
      <c r="B218" s="11"/>
      <c r="C218" s="32" t="s">
        <v>206</v>
      </c>
      <c r="D218" s="28"/>
      <c r="E218" s="12" t="s">
        <v>16</v>
      </c>
      <c r="F218" s="13">
        <v>1</v>
      </c>
      <c r="G218" s="14">
        <f>+G219+G221</f>
        <v>0</v>
      </c>
      <c r="H218" s="2"/>
      <c r="I218" s="15">
        <v>209</v>
      </c>
      <c r="J218" s="15">
        <v>3</v>
      </c>
    </row>
    <row r="219" spans="1:10" ht="42" customHeight="1">
      <c r="A219" s="10"/>
      <c r="B219" s="11"/>
      <c r="C219" s="11"/>
      <c r="D219" s="19" t="s">
        <v>207</v>
      </c>
      <c r="E219" s="12" t="s">
        <v>208</v>
      </c>
      <c r="F219" s="13">
        <v>3</v>
      </c>
      <c r="G219" s="14">
        <f>+G220</f>
        <v>0</v>
      </c>
      <c r="H219" s="2"/>
      <c r="I219" s="15">
        <v>210</v>
      </c>
      <c r="J219" s="15">
        <v>4</v>
      </c>
    </row>
    <row r="220" spans="1:10" ht="42" customHeight="1">
      <c r="A220" s="10"/>
      <c r="B220" s="11"/>
      <c r="C220" s="11"/>
      <c r="D220" s="19" t="s">
        <v>209</v>
      </c>
      <c r="E220" s="12" t="s">
        <v>208</v>
      </c>
      <c r="F220" s="13">
        <v>1</v>
      </c>
      <c r="G220" s="20"/>
      <c r="H220" s="2"/>
      <c r="I220" s="15">
        <v>211</v>
      </c>
      <c r="J220" s="15">
        <v>4</v>
      </c>
    </row>
    <row r="221" spans="1:10" ht="42" customHeight="1">
      <c r="A221" s="10"/>
      <c r="B221" s="11"/>
      <c r="C221" s="11"/>
      <c r="D221" s="19" t="s">
        <v>210</v>
      </c>
      <c r="E221" s="12" t="s">
        <v>211</v>
      </c>
      <c r="F221" s="13">
        <v>11</v>
      </c>
      <c r="G221" s="14">
        <f>+G222</f>
        <v>0</v>
      </c>
      <c r="H221" s="2"/>
      <c r="I221" s="15">
        <v>212</v>
      </c>
      <c r="J221" s="15">
        <v>4</v>
      </c>
    </row>
    <row r="222" spans="1:10" ht="42" customHeight="1">
      <c r="A222" s="10"/>
      <c r="B222" s="11"/>
      <c r="C222" s="11"/>
      <c r="D222" s="19" t="s">
        <v>212</v>
      </c>
      <c r="E222" s="12" t="s">
        <v>211</v>
      </c>
      <c r="F222" s="13">
        <v>1</v>
      </c>
      <c r="G222" s="20"/>
      <c r="H222" s="2"/>
      <c r="I222" s="15">
        <v>213</v>
      </c>
      <c r="J222" s="15">
        <v>4</v>
      </c>
    </row>
    <row r="223" spans="1:10" ht="42" customHeight="1">
      <c r="A223" s="26" t="s">
        <v>213</v>
      </c>
      <c r="B223" s="27"/>
      <c r="C223" s="27"/>
      <c r="D223" s="28"/>
      <c r="E223" s="12" t="s">
        <v>16</v>
      </c>
      <c r="F223" s="13">
        <v>1</v>
      </c>
      <c r="G223" s="20"/>
      <c r="H223" s="2"/>
      <c r="I223" s="15">
        <v>214</v>
      </c>
      <c r="J223" s="15">
        <v>210</v>
      </c>
    </row>
    <row r="224" spans="1:10" ht="42" customHeight="1">
      <c r="A224" s="26" t="s">
        <v>214</v>
      </c>
      <c r="B224" s="27"/>
      <c r="C224" s="27"/>
      <c r="D224" s="28"/>
      <c r="E224" s="12" t="s">
        <v>16</v>
      </c>
      <c r="F224" s="13">
        <v>1</v>
      </c>
      <c r="G224" s="20"/>
      <c r="H224" s="2"/>
      <c r="I224" s="15">
        <v>215</v>
      </c>
      <c r="J224" s="15"/>
    </row>
    <row r="225" spans="1:10" ht="42" customHeight="1">
      <c r="A225" s="26" t="s">
        <v>215</v>
      </c>
      <c r="B225" s="27"/>
      <c r="C225" s="27"/>
      <c r="D225" s="28"/>
      <c r="E225" s="12" t="s">
        <v>16</v>
      </c>
      <c r="F225" s="13">
        <v>1</v>
      </c>
      <c r="G225" s="20"/>
      <c r="H225" s="2"/>
      <c r="I225" s="15">
        <v>216</v>
      </c>
      <c r="J225" s="15"/>
    </row>
    <row r="226" spans="1:10" ht="42" customHeight="1">
      <c r="A226" s="26" t="s">
        <v>216</v>
      </c>
      <c r="B226" s="27"/>
      <c r="C226" s="27"/>
      <c r="D226" s="28"/>
      <c r="E226" s="12" t="s">
        <v>16</v>
      </c>
      <c r="F226" s="13">
        <v>1</v>
      </c>
      <c r="G226" s="20"/>
      <c r="H226" s="2"/>
      <c r="I226" s="15">
        <v>217</v>
      </c>
      <c r="J226" s="15">
        <v>220</v>
      </c>
    </row>
    <row r="227" spans="1:10" ht="42" customHeight="1">
      <c r="A227" s="29" t="s">
        <v>217</v>
      </c>
      <c r="B227" s="30"/>
      <c r="C227" s="30"/>
      <c r="D227" s="31"/>
      <c r="E227" s="21" t="s">
        <v>16</v>
      </c>
      <c r="F227" s="22">
        <v>1</v>
      </c>
      <c r="G227" s="23">
        <f>+G10+G226</f>
        <v>0</v>
      </c>
      <c r="H227" s="24"/>
      <c r="I227" s="25">
        <v>218</v>
      </c>
      <c r="J227" s="25">
        <v>30</v>
      </c>
    </row>
    <row r="228" spans="1:10" ht="42" customHeight="1">
      <c r="A228" s="33" t="s">
        <v>11</v>
      </c>
      <c r="B228" s="34"/>
      <c r="C228" s="34"/>
      <c r="D228" s="35"/>
      <c r="E228" s="16" t="s">
        <v>12</v>
      </c>
      <c r="F228" s="17" t="s">
        <v>12</v>
      </c>
      <c r="G228" s="18">
        <f>G227</f>
        <v>0</v>
      </c>
      <c r="I228" s="15">
        <v>219</v>
      </c>
      <c r="J228" s="15">
        <v>90</v>
      </c>
    </row>
    <row r="229" spans="1:10" ht="42" customHeight="1"/>
    <row r="230" spans="1:10" ht="42" customHeight="1"/>
  </sheetData>
  <sheetProtection algorithmName="SHA-512" hashValue="Csjp9zc+FFv8C2TiRhHBrI8qJ/OTuYdlTrD+f4Ir12JP0PraST7eH5JSOv4f43p70EQxz5tVo42HVnGze2huEQ==" saltValue="jfynBZesoU8Xd0k7SJ43RA==" spinCount="100000" sheet="1" objects="1" scenarios="1"/>
  <mergeCells count="57">
    <mergeCell ref="A9:D9"/>
    <mergeCell ref="F3:G3"/>
    <mergeCell ref="F4:G4"/>
    <mergeCell ref="F5:G5"/>
    <mergeCell ref="A7:G7"/>
    <mergeCell ref="B8:G8"/>
    <mergeCell ref="A228:D228"/>
    <mergeCell ref="A10:D10"/>
    <mergeCell ref="A11:D11"/>
    <mergeCell ref="A12:D12"/>
    <mergeCell ref="B13:D13"/>
    <mergeCell ref="C14:D14"/>
    <mergeCell ref="C17:D17"/>
    <mergeCell ref="C92:D92"/>
    <mergeCell ref="C20:D20"/>
    <mergeCell ref="C39:D39"/>
    <mergeCell ref="C45:D45"/>
    <mergeCell ref="C48:D48"/>
    <mergeCell ref="C51:D51"/>
    <mergeCell ref="B54:D54"/>
    <mergeCell ref="C55:D55"/>
    <mergeCell ref="C77:D77"/>
    <mergeCell ref="B85:D85"/>
    <mergeCell ref="C86:D86"/>
    <mergeCell ref="C89:D89"/>
    <mergeCell ref="B164:D164"/>
    <mergeCell ref="C95:D95"/>
    <mergeCell ref="A125:D125"/>
    <mergeCell ref="A126:D126"/>
    <mergeCell ref="A127:D127"/>
    <mergeCell ref="A128:D128"/>
    <mergeCell ref="A129:D129"/>
    <mergeCell ref="B130:D130"/>
    <mergeCell ref="C131:D131"/>
    <mergeCell ref="B135:D135"/>
    <mergeCell ref="C136:D136"/>
    <mergeCell ref="C141:D141"/>
    <mergeCell ref="A215:D215"/>
    <mergeCell ref="C165:D165"/>
    <mergeCell ref="B176:D176"/>
    <mergeCell ref="C177:D177"/>
    <mergeCell ref="B180:D180"/>
    <mergeCell ref="C181:D181"/>
    <mergeCell ref="C188:D188"/>
    <mergeCell ref="C195:D195"/>
    <mergeCell ref="C202:D202"/>
    <mergeCell ref="C205:D205"/>
    <mergeCell ref="A213:D213"/>
    <mergeCell ref="A214:D214"/>
    <mergeCell ref="A226:D226"/>
    <mergeCell ref="A227:D227"/>
    <mergeCell ref="A216:D216"/>
    <mergeCell ref="B217:D217"/>
    <mergeCell ref="C218:D218"/>
    <mergeCell ref="A223:D223"/>
    <mergeCell ref="A224:D224"/>
    <mergeCell ref="A225:D225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 yuunosuke</dc:creator>
  <cp:lastModifiedBy>ichikawa yuunosuke</cp:lastModifiedBy>
  <dcterms:created xsi:type="dcterms:W3CDTF">2022-04-15T02:13:11Z</dcterms:created>
  <dcterms:modified xsi:type="dcterms:W3CDTF">2022-04-15T02:28:24Z</dcterms:modified>
</cp:coreProperties>
</file>